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blaznikk\Documents\D-disk\Documents\Spremembe trošarine\"/>
    </mc:Choice>
  </mc:AlternateContent>
  <xr:revisionPtr revIDLastSave="0" documentId="8_{C4FDD6F4-13F7-4139-869B-B3E3DDBE9F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-RAZ_31.12.2022" sheetId="1" r:id="rId1"/>
  </sheets>
  <definedNames>
    <definedName name="_xlnm._FilterDatabase" localSheetId="0" hidden="1">TRO-RAZ_31.12.2022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9" i="1" l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I257" i="1"/>
  <c r="K257" i="1" s="1"/>
  <c r="K256" i="1"/>
  <c r="I256" i="1"/>
  <c r="I255" i="1"/>
  <c r="K255" i="1" s="1"/>
  <c r="K254" i="1"/>
  <c r="I254" i="1"/>
  <c r="I253" i="1"/>
  <c r="K253" i="1" s="1"/>
  <c r="K252" i="1"/>
  <c r="I252" i="1"/>
  <c r="I251" i="1"/>
  <c r="K251" i="1" s="1"/>
  <c r="K250" i="1"/>
  <c r="I250" i="1"/>
  <c r="I249" i="1"/>
  <c r="K249" i="1" s="1"/>
  <c r="K248" i="1"/>
  <c r="I248" i="1"/>
  <c r="I247" i="1"/>
  <c r="K247" i="1" s="1"/>
  <c r="K246" i="1"/>
  <c r="I246" i="1"/>
  <c r="I245" i="1"/>
  <c r="K245" i="1" s="1"/>
  <c r="K244" i="1"/>
  <c r="I244" i="1"/>
  <c r="I243" i="1"/>
  <c r="K243" i="1" s="1"/>
  <c r="K242" i="1"/>
  <c r="I242" i="1"/>
  <c r="I241" i="1"/>
  <c r="K241" i="1" s="1"/>
  <c r="K240" i="1"/>
  <c r="I240" i="1"/>
  <c r="I239" i="1"/>
  <c r="K239" i="1" s="1"/>
  <c r="K238" i="1"/>
  <c r="I238" i="1"/>
  <c r="I237" i="1"/>
  <c r="K237" i="1" s="1"/>
  <c r="K236" i="1"/>
  <c r="I236" i="1"/>
  <c r="I235" i="1"/>
  <c r="K235" i="1" s="1"/>
  <c r="K234" i="1"/>
  <c r="I234" i="1"/>
  <c r="I233" i="1"/>
  <c r="K233" i="1" s="1"/>
  <c r="K232" i="1"/>
  <c r="I232" i="1"/>
  <c r="I231" i="1"/>
  <c r="K231" i="1" s="1"/>
  <c r="K230" i="1"/>
  <c r="I230" i="1"/>
  <c r="I229" i="1"/>
  <c r="K229" i="1" s="1"/>
  <c r="K228" i="1"/>
  <c r="I228" i="1"/>
  <c r="I227" i="1"/>
  <c r="K227" i="1" s="1"/>
  <c r="K226" i="1"/>
  <c r="I226" i="1"/>
  <c r="I225" i="1"/>
  <c r="K225" i="1" s="1"/>
  <c r="K224" i="1"/>
  <c r="I224" i="1"/>
  <c r="I223" i="1"/>
  <c r="K223" i="1" s="1"/>
  <c r="K222" i="1"/>
  <c r="I222" i="1"/>
  <c r="I221" i="1"/>
  <c r="K221" i="1" s="1"/>
  <c r="K220" i="1"/>
  <c r="I220" i="1"/>
  <c r="I219" i="1"/>
  <c r="K219" i="1" s="1"/>
  <c r="K218" i="1"/>
  <c r="I218" i="1"/>
  <c r="I217" i="1"/>
  <c r="K217" i="1" s="1"/>
  <c r="K216" i="1"/>
  <c r="I216" i="1"/>
  <c r="I215" i="1"/>
  <c r="K215" i="1" s="1"/>
  <c r="K214" i="1"/>
  <c r="I214" i="1"/>
  <c r="I213" i="1"/>
  <c r="K213" i="1" s="1"/>
  <c r="K212" i="1"/>
  <c r="I212" i="1"/>
  <c r="I211" i="1"/>
  <c r="K211" i="1" s="1"/>
  <c r="K210" i="1"/>
  <c r="I210" i="1"/>
  <c r="I209" i="1"/>
  <c r="K209" i="1" s="1"/>
  <c r="K208" i="1"/>
  <c r="I208" i="1"/>
  <c r="I207" i="1"/>
  <c r="K207" i="1" s="1"/>
  <c r="K206" i="1"/>
  <c r="I206" i="1"/>
  <c r="I205" i="1"/>
  <c r="K205" i="1" s="1"/>
  <c r="K204" i="1"/>
  <c r="I204" i="1"/>
  <c r="I203" i="1"/>
  <c r="K203" i="1" s="1"/>
  <c r="K202" i="1"/>
  <c r="I202" i="1"/>
  <c r="I201" i="1"/>
  <c r="K201" i="1" s="1"/>
  <c r="K200" i="1"/>
  <c r="I200" i="1"/>
  <c r="I199" i="1"/>
  <c r="K199" i="1" s="1"/>
  <c r="K198" i="1"/>
  <c r="I198" i="1"/>
  <c r="I197" i="1"/>
  <c r="K197" i="1" s="1"/>
  <c r="K196" i="1"/>
  <c r="I196" i="1"/>
  <c r="I195" i="1"/>
  <c r="K195" i="1" s="1"/>
  <c r="K194" i="1"/>
  <c r="I194" i="1"/>
  <c r="I193" i="1"/>
  <c r="K193" i="1" s="1"/>
  <c r="K192" i="1"/>
  <c r="I192" i="1"/>
  <c r="I191" i="1"/>
  <c r="K191" i="1" s="1"/>
  <c r="K190" i="1"/>
  <c r="I190" i="1"/>
  <c r="I189" i="1"/>
  <c r="K189" i="1" s="1"/>
  <c r="K188" i="1"/>
  <c r="I188" i="1"/>
  <c r="I187" i="1"/>
  <c r="K187" i="1" s="1"/>
  <c r="K186" i="1"/>
  <c r="I186" i="1"/>
  <c r="I185" i="1"/>
  <c r="K185" i="1" s="1"/>
  <c r="K184" i="1"/>
  <c r="I184" i="1"/>
  <c r="I183" i="1"/>
  <c r="K183" i="1" s="1"/>
  <c r="K182" i="1"/>
  <c r="I182" i="1"/>
  <c r="I181" i="1"/>
  <c r="K181" i="1" s="1"/>
  <c r="K180" i="1"/>
  <c r="I180" i="1"/>
  <c r="I179" i="1"/>
  <c r="K179" i="1" s="1"/>
  <c r="K178" i="1"/>
  <c r="I178" i="1"/>
  <c r="I177" i="1"/>
  <c r="K177" i="1" s="1"/>
  <c r="K176" i="1"/>
  <c r="I176" i="1"/>
  <c r="I175" i="1"/>
  <c r="K175" i="1" s="1"/>
  <c r="K174" i="1"/>
  <c r="I174" i="1"/>
  <c r="I173" i="1"/>
  <c r="K173" i="1" s="1"/>
  <c r="K172" i="1"/>
  <c r="I172" i="1"/>
  <c r="I171" i="1"/>
  <c r="K171" i="1" s="1"/>
  <c r="K170" i="1"/>
  <c r="I170" i="1"/>
  <c r="I169" i="1"/>
  <c r="K169" i="1" s="1"/>
  <c r="K168" i="1"/>
  <c r="I168" i="1"/>
  <c r="I167" i="1"/>
  <c r="K167" i="1" s="1"/>
  <c r="K166" i="1"/>
  <c r="I166" i="1"/>
  <c r="I165" i="1"/>
  <c r="K165" i="1" s="1"/>
  <c r="K164" i="1"/>
  <c r="I164" i="1"/>
  <c r="I163" i="1"/>
  <c r="K163" i="1" s="1"/>
  <c r="K162" i="1"/>
  <c r="I162" i="1"/>
  <c r="I161" i="1"/>
  <c r="K161" i="1" s="1"/>
  <c r="K160" i="1"/>
  <c r="I160" i="1"/>
  <c r="I159" i="1"/>
  <c r="K159" i="1" s="1"/>
  <c r="K158" i="1"/>
  <c r="I158" i="1"/>
  <c r="I157" i="1"/>
  <c r="K157" i="1" s="1"/>
  <c r="K156" i="1"/>
  <c r="I156" i="1"/>
  <c r="I155" i="1"/>
  <c r="K155" i="1" s="1"/>
  <c r="K154" i="1"/>
  <c r="I154" i="1"/>
  <c r="I153" i="1"/>
  <c r="K153" i="1" s="1"/>
  <c r="K152" i="1"/>
  <c r="I152" i="1"/>
  <c r="I151" i="1"/>
  <c r="K151" i="1" s="1"/>
  <c r="K150" i="1"/>
  <c r="I150" i="1"/>
  <c r="I149" i="1"/>
  <c r="K149" i="1" s="1"/>
  <c r="K148" i="1"/>
  <c r="I148" i="1"/>
  <c r="I147" i="1"/>
  <c r="K147" i="1" s="1"/>
  <c r="K146" i="1"/>
  <c r="I146" i="1"/>
  <c r="I145" i="1"/>
  <c r="K145" i="1" s="1"/>
  <c r="K144" i="1"/>
  <c r="I144" i="1"/>
  <c r="I143" i="1"/>
  <c r="K143" i="1" s="1"/>
  <c r="K142" i="1"/>
  <c r="I142" i="1"/>
  <c r="I141" i="1"/>
  <c r="K141" i="1" s="1"/>
  <c r="K140" i="1"/>
  <c r="I140" i="1"/>
  <c r="I139" i="1"/>
  <c r="K139" i="1" s="1"/>
  <c r="K138" i="1"/>
  <c r="I138" i="1"/>
  <c r="I137" i="1"/>
  <c r="K137" i="1" s="1"/>
  <c r="K136" i="1"/>
  <c r="I136" i="1"/>
  <c r="I135" i="1"/>
  <c r="K135" i="1" s="1"/>
  <c r="K134" i="1"/>
  <c r="I134" i="1"/>
  <c r="I133" i="1"/>
  <c r="K133" i="1" s="1"/>
  <c r="K132" i="1"/>
  <c r="I132" i="1"/>
  <c r="I131" i="1"/>
  <c r="K131" i="1" s="1"/>
  <c r="K130" i="1"/>
  <c r="I130" i="1"/>
  <c r="I129" i="1"/>
  <c r="K129" i="1" s="1"/>
  <c r="K128" i="1"/>
  <c r="I128" i="1"/>
  <c r="I127" i="1"/>
  <c r="K127" i="1" s="1"/>
  <c r="K126" i="1"/>
  <c r="I126" i="1"/>
  <c r="I125" i="1"/>
  <c r="K125" i="1" s="1"/>
  <c r="K124" i="1"/>
  <c r="I124" i="1"/>
  <c r="I123" i="1"/>
  <c r="K123" i="1" s="1"/>
  <c r="K122" i="1"/>
  <c r="I122" i="1"/>
  <c r="I121" i="1"/>
  <c r="K121" i="1" s="1"/>
  <c r="K120" i="1"/>
  <c r="I120" i="1"/>
  <c r="I119" i="1"/>
  <c r="K119" i="1" s="1"/>
  <c r="K118" i="1"/>
  <c r="I118" i="1"/>
  <c r="I117" i="1"/>
  <c r="K117" i="1" s="1"/>
  <c r="K116" i="1"/>
  <c r="I116" i="1"/>
  <c r="I115" i="1"/>
  <c r="K115" i="1" s="1"/>
  <c r="K114" i="1"/>
  <c r="I114" i="1"/>
  <c r="I113" i="1"/>
  <c r="K113" i="1" s="1"/>
  <c r="K112" i="1"/>
  <c r="I112" i="1"/>
  <c r="I111" i="1"/>
  <c r="K111" i="1" s="1"/>
  <c r="K110" i="1"/>
  <c r="I110" i="1"/>
  <c r="I109" i="1"/>
  <c r="K109" i="1" s="1"/>
  <c r="K108" i="1"/>
  <c r="I108" i="1"/>
  <c r="I107" i="1"/>
  <c r="K107" i="1" s="1"/>
  <c r="K106" i="1"/>
  <c r="I106" i="1"/>
  <c r="I105" i="1"/>
  <c r="K105" i="1" s="1"/>
  <c r="K104" i="1"/>
  <c r="I104" i="1"/>
  <c r="I103" i="1"/>
  <c r="K103" i="1" s="1"/>
  <c r="K102" i="1"/>
  <c r="I102" i="1"/>
  <c r="I101" i="1"/>
  <c r="K101" i="1" s="1"/>
  <c r="K100" i="1"/>
  <c r="I100" i="1"/>
  <c r="I99" i="1"/>
  <c r="K99" i="1" s="1"/>
  <c r="K98" i="1"/>
  <c r="I98" i="1"/>
  <c r="I97" i="1"/>
  <c r="K97" i="1" s="1"/>
  <c r="K96" i="1"/>
  <c r="I96" i="1"/>
  <c r="I95" i="1"/>
  <c r="K95" i="1" s="1"/>
  <c r="K94" i="1"/>
  <c r="I94" i="1"/>
  <c r="I93" i="1"/>
  <c r="K93" i="1" s="1"/>
  <c r="K92" i="1"/>
  <c r="I92" i="1"/>
  <c r="I91" i="1"/>
  <c r="K91" i="1" s="1"/>
  <c r="K90" i="1"/>
  <c r="I90" i="1"/>
  <c r="K89" i="1"/>
  <c r="I89" i="1"/>
  <c r="K88" i="1"/>
  <c r="I88" i="1"/>
  <c r="K87" i="1"/>
  <c r="I87" i="1"/>
  <c r="K86" i="1"/>
  <c r="I86" i="1"/>
  <c r="K85" i="1"/>
  <c r="I8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6" i="1"/>
  <c r="I66" i="1"/>
  <c r="K65" i="1"/>
  <c r="I65" i="1"/>
  <c r="K64" i="1"/>
  <c r="I64" i="1"/>
  <c r="K63" i="1"/>
  <c r="I63" i="1"/>
  <c r="K62" i="1"/>
  <c r="I62" i="1"/>
  <c r="K61" i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I40" i="1"/>
  <c r="K39" i="1"/>
  <c r="I39" i="1"/>
  <c r="K38" i="1"/>
  <c r="I38" i="1"/>
  <c r="K37" i="1"/>
  <c r="I37" i="1"/>
  <c r="K36" i="1"/>
  <c r="I36" i="1"/>
  <c r="K35" i="1"/>
  <c r="I35" i="1"/>
  <c r="K34" i="1"/>
  <c r="I34" i="1"/>
  <c r="K33" i="1"/>
  <c r="I33" i="1"/>
  <c r="K32" i="1"/>
  <c r="I32" i="1"/>
  <c r="K31" i="1"/>
  <c r="I31" i="1"/>
  <c r="K30" i="1"/>
  <c r="I30" i="1"/>
  <c r="K29" i="1"/>
  <c r="I29" i="1"/>
  <c r="K28" i="1"/>
  <c r="I28" i="1"/>
  <c r="K27" i="1"/>
  <c r="I27" i="1"/>
  <c r="K26" i="1"/>
  <c r="I26" i="1"/>
  <c r="K25" i="1"/>
  <c r="I25" i="1"/>
  <c r="K24" i="1"/>
  <c r="I24" i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330" i="1" l="1"/>
</calcChain>
</file>

<file path=xl/sharedStrings.xml><?xml version="1.0" encoding="utf-8"?>
<sst xmlns="http://schemas.openxmlformats.org/spreadsheetml/2006/main" count="995" uniqueCount="978">
  <si>
    <t>Firma in naziv ali ime in priimek:</t>
  </si>
  <si>
    <t>Naslov:</t>
  </si>
  <si>
    <t>Davčna številka:</t>
  </si>
  <si>
    <t>Matična številka:</t>
  </si>
  <si>
    <t>Kontaktna oseba:</t>
  </si>
  <si>
    <t>Zap. št.</t>
  </si>
  <si>
    <t xml:space="preserve"> Koda EAN</t>
  </si>
  <si>
    <t>Naziv tobačnega izdelka</t>
  </si>
  <si>
    <t xml:space="preserve">Stara DPC 
(v EUR) </t>
  </si>
  <si>
    <t xml:space="preserve">Nova DPC 
(v EUR) </t>
  </si>
  <si>
    <t>Razlika trošarine za celotno
količino 
(v EUR)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</si>
  <si>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</si>
  <si>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</si>
  <si>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</si>
  <si>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</si>
  <si>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</si>
  <si>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</si>
  <si>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</si>
  <si>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</si>
  <si>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</si>
  <si>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</si>
  <si>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</si>
  <si>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1.</t>
  </si>
  <si>
    <t xml:space="preserve">Kraj in datum: </t>
  </si>
  <si>
    <t>Podpis odgovorne osebe:</t>
  </si>
  <si>
    <t>za 
zavojček</t>
  </si>
  <si>
    <t>za 1000 
kosov oz. kg</t>
  </si>
  <si>
    <t>Količina 
(v 1000 kosih / kg)</t>
  </si>
  <si>
    <t xml:space="preserve">Razlika 
trošarine 
za 1000 kosov / kg
(v EUR) </t>
  </si>
  <si>
    <t>Skupaj:</t>
  </si>
  <si>
    <t>e- naslov:</t>
  </si>
  <si>
    <t>*</t>
  </si>
  <si>
    <t>OTT_ID</t>
  </si>
  <si>
    <t>Obrazec: TRO-RAZ</t>
  </si>
  <si>
    <r>
      <t>*</t>
    </r>
    <r>
      <rPr>
        <vertAlign val="subscript"/>
        <sz val="12"/>
        <color theme="1"/>
        <rFont val="Times New Roman"/>
        <family val="1"/>
        <charset val="238"/>
      </rPr>
      <t>Če je znesek v polju nižji od 10 € obveznost za plačilo razlike trošarine ne nastane, kljub temu se obrazec predloži davčnemu organu.</t>
    </r>
  </si>
  <si>
    <t>OBRAČUN RAZLIKE TROŠARINE ZA DROBNO REZANI TOBAK IN CIGARETE</t>
  </si>
  <si>
    <t>Število 
zavojčkov</t>
  </si>
  <si>
    <t>Potrjujem resničnost navedenih podatkov.</t>
  </si>
  <si>
    <t>Datum evidentiranja zalog:</t>
  </si>
  <si>
    <t>Tel.številka:</t>
  </si>
  <si>
    <t>4030600312155</t>
  </si>
  <si>
    <t>Gauloises Blondes Red 23</t>
  </si>
  <si>
    <t>2.</t>
  </si>
  <si>
    <t>54008861</t>
  </si>
  <si>
    <t>AUSTIN Blue 100s T</t>
  </si>
  <si>
    <t>3.</t>
  </si>
  <si>
    <t>54008878</t>
  </si>
  <si>
    <t>Austin Blue T</t>
  </si>
  <si>
    <t>4.</t>
  </si>
  <si>
    <t>5400827015389</t>
  </si>
  <si>
    <t>AUSTIN PLUS</t>
  </si>
  <si>
    <t>5.</t>
  </si>
  <si>
    <t>54008854</t>
  </si>
  <si>
    <t>AUSTIN Red 100s T</t>
  </si>
  <si>
    <t>6.</t>
  </si>
  <si>
    <t>54008847</t>
  </si>
  <si>
    <t>AUSTIN Red T</t>
  </si>
  <si>
    <t>7.</t>
  </si>
  <si>
    <t>54008762</t>
  </si>
  <si>
    <t>Austin Wild Blue T</t>
  </si>
  <si>
    <t>8.</t>
  </si>
  <si>
    <t>42346142</t>
  </si>
  <si>
    <t>BATTON Blue OP T</t>
  </si>
  <si>
    <t>9.</t>
  </si>
  <si>
    <t>42346159</t>
  </si>
  <si>
    <t>BATTON Original OP T</t>
  </si>
  <si>
    <t>10.</t>
  </si>
  <si>
    <t>42346180</t>
  </si>
  <si>
    <t>BATTON White BD T</t>
  </si>
  <si>
    <t>11.</t>
  </si>
  <si>
    <t>42346166</t>
  </si>
  <si>
    <t>BATTON White OP T</t>
  </si>
  <si>
    <t>12.</t>
  </si>
  <si>
    <t>4033100058004</t>
  </si>
  <si>
    <t>BENOSN&amp;HEDGES SILVER 100'S (PROGRESSIVE)</t>
  </si>
  <si>
    <t>13.</t>
  </si>
  <si>
    <t>4033100018848</t>
  </si>
  <si>
    <t>BENSON&amp;HEDGES (BLACK PROGRESSIVE)</t>
  </si>
  <si>
    <t>14.</t>
  </si>
  <si>
    <t>4033100018879</t>
  </si>
  <si>
    <t>BENSON&amp;HEDGES (SILVER PROGRESSIVE)</t>
  </si>
  <si>
    <t>15.</t>
  </si>
  <si>
    <t>4033100019074</t>
  </si>
  <si>
    <t>BENSON&amp;HEDGES (WHITE PROGRESSIVE)</t>
  </si>
  <si>
    <t>16.</t>
  </si>
  <si>
    <t>4033100045844</t>
  </si>
  <si>
    <t>BENSON&amp;HEDGES BLUE</t>
  </si>
  <si>
    <t>17.</t>
  </si>
  <si>
    <t>4033100049187</t>
  </si>
  <si>
    <t>BENSON&amp;HEDGES BLUE 100'S</t>
  </si>
  <si>
    <t>18.</t>
  </si>
  <si>
    <t>4033100045813</t>
  </si>
  <si>
    <t>BENSON&amp;HEDGES RED</t>
  </si>
  <si>
    <t>19.</t>
  </si>
  <si>
    <t>4033100049156</t>
  </si>
  <si>
    <t>BENSON&amp;HEDGES RED 100S</t>
  </si>
  <si>
    <t>20.</t>
  </si>
  <si>
    <t>4033100049125</t>
  </si>
  <si>
    <t>BENSON&amp;HEDGES WHITE</t>
  </si>
  <si>
    <t>21.</t>
  </si>
  <si>
    <t>4033100049095</t>
  </si>
  <si>
    <t>BENSON&amp;HEDGES YELLOW</t>
  </si>
  <si>
    <t>22.</t>
  </si>
  <si>
    <t>4033100064852</t>
  </si>
  <si>
    <t>BENSON&amp;HEDGES YELLOW 100'S</t>
  </si>
  <si>
    <t>23.</t>
  </si>
  <si>
    <t>3831000702963</t>
  </si>
  <si>
    <t>BOSS BLUE</t>
  </si>
  <si>
    <t>24.</t>
  </si>
  <si>
    <t>3831000705490</t>
  </si>
  <si>
    <t>BOSS BLUE 100</t>
  </si>
  <si>
    <t>25.</t>
  </si>
  <si>
    <t>3831000702635</t>
  </si>
  <si>
    <t>BOSS CLASSIC</t>
  </si>
  <si>
    <t>26.</t>
  </si>
  <si>
    <t>3831000702666</t>
  </si>
  <si>
    <t>BOSS FILTERS SOFT</t>
  </si>
  <si>
    <t>27.</t>
  </si>
  <si>
    <t>3831000702871</t>
  </si>
  <si>
    <t>BOSS GOLD</t>
  </si>
  <si>
    <t>28.</t>
  </si>
  <si>
    <t>3831000705469</t>
  </si>
  <si>
    <t>BOSS GOLD 100</t>
  </si>
  <si>
    <t>29.</t>
  </si>
  <si>
    <t>3831000703083</t>
  </si>
  <si>
    <t>BOSS SILVER</t>
  </si>
  <si>
    <t>30.</t>
  </si>
  <si>
    <t>4030600051818</t>
  </si>
  <si>
    <t>BOSS SILVER 100</t>
  </si>
  <si>
    <t>31.</t>
  </si>
  <si>
    <t>4032900113357</t>
  </si>
  <si>
    <t>CAMEL  COMPACT</t>
  </si>
  <si>
    <t>32.</t>
  </si>
  <si>
    <t>40329086</t>
  </si>
  <si>
    <t>CAMEL BLUE</t>
  </si>
  <si>
    <t>33.</t>
  </si>
  <si>
    <t>4032900137711</t>
  </si>
  <si>
    <t>Camel Blue 100s</t>
  </si>
  <si>
    <t>34.</t>
  </si>
  <si>
    <t>4032900113302</t>
  </si>
  <si>
    <t>CAMEL COMPACT BLUE</t>
  </si>
  <si>
    <t>35.</t>
  </si>
  <si>
    <t>42137252</t>
  </si>
  <si>
    <t>CAMEL ESSENTIAL (BLUE)</t>
  </si>
  <si>
    <t>36.</t>
  </si>
  <si>
    <t>42136996</t>
  </si>
  <si>
    <t>CAMEL ESSENTIAL (FILTERS)</t>
  </si>
  <si>
    <t>37.</t>
  </si>
  <si>
    <t>40329932</t>
  </si>
  <si>
    <t>CAMEL SILVER</t>
  </si>
  <si>
    <t>38.</t>
  </si>
  <si>
    <t>40329055</t>
  </si>
  <si>
    <t>CAMEL YELLOW</t>
  </si>
  <si>
    <t>39.</t>
  </si>
  <si>
    <t>4032900137667</t>
  </si>
  <si>
    <t>Camel Yellow 100s</t>
  </si>
  <si>
    <t>40.</t>
  </si>
  <si>
    <t>5400827026668</t>
  </si>
  <si>
    <t>Che Black T</t>
  </si>
  <si>
    <t>41.</t>
  </si>
  <si>
    <t>54008786</t>
  </si>
  <si>
    <t>Che Blanco T</t>
  </si>
  <si>
    <t>42.</t>
  </si>
  <si>
    <t>54008793</t>
  </si>
  <si>
    <t>Che Red T</t>
  </si>
  <si>
    <t>43.</t>
  </si>
  <si>
    <t>3830033510743</t>
  </si>
  <si>
    <t>Chesterfield Blue</t>
  </si>
  <si>
    <t>44.</t>
  </si>
  <si>
    <t>3830033512006</t>
  </si>
  <si>
    <t>Chesterfield Blue 100's</t>
  </si>
  <si>
    <t>45.</t>
  </si>
  <si>
    <t>3830033513812</t>
  </si>
  <si>
    <t>Chesterfield Blue LPE 21</t>
  </si>
  <si>
    <t>46.</t>
  </si>
  <si>
    <t>3830033513065</t>
  </si>
  <si>
    <t>Chesterfield Crown</t>
  </si>
  <si>
    <t>47.</t>
  </si>
  <si>
    <t>3830033513089</t>
  </si>
  <si>
    <t>Chesterfield Green</t>
  </si>
  <si>
    <t>48.</t>
  </si>
  <si>
    <t>3830033510729</t>
  </si>
  <si>
    <t>Chesterfield Red</t>
  </si>
  <si>
    <t>49.</t>
  </si>
  <si>
    <t>3830033513799</t>
  </si>
  <si>
    <t>Chesterfield Red LPE 21</t>
  </si>
  <si>
    <t>50.</t>
  </si>
  <si>
    <t>3830033510767</t>
  </si>
  <si>
    <t>Chesterfield Silver</t>
  </si>
  <si>
    <t>51.</t>
  </si>
  <si>
    <t>3830033512082</t>
  </si>
  <si>
    <t>Chesterfield True Blue</t>
  </si>
  <si>
    <t>52.</t>
  </si>
  <si>
    <t>3830033513041</t>
  </si>
  <si>
    <t>Chesterield Crown Blue</t>
  </si>
  <si>
    <t>53.</t>
  </si>
  <si>
    <t>3800162416520</t>
  </si>
  <si>
    <t>CORSET Lilac A Porter</t>
  </si>
  <si>
    <t>54.</t>
  </si>
  <si>
    <t>3800221969431</t>
  </si>
  <si>
    <t>55.</t>
  </si>
  <si>
    <t>3800162416490</t>
  </si>
  <si>
    <t>CORSET Mauve A Porter</t>
  </si>
  <si>
    <t>56.</t>
  </si>
  <si>
    <t>3800221963385</t>
  </si>
  <si>
    <t>57.</t>
  </si>
  <si>
    <t>40306810</t>
  </si>
  <si>
    <t>DAVIDOFF BLUE</t>
  </si>
  <si>
    <t>58.</t>
  </si>
  <si>
    <t>4030600203842</t>
  </si>
  <si>
    <t>Davidoff Blue Reach</t>
  </si>
  <si>
    <t>59.</t>
  </si>
  <si>
    <t>40307381</t>
  </si>
  <si>
    <t>DAVIDOFF CLASSIC</t>
  </si>
  <si>
    <t>60.</t>
  </si>
  <si>
    <t>40306445</t>
  </si>
  <si>
    <t>DAVIDOFF GOLD</t>
  </si>
  <si>
    <t>61.</t>
  </si>
  <si>
    <t>40306551</t>
  </si>
  <si>
    <t>DAVIDOFF Gold S line</t>
  </si>
  <si>
    <t>62.</t>
  </si>
  <si>
    <t>4030600203873</t>
  </si>
  <si>
    <t>Davidoff Silver Reach</t>
  </si>
  <si>
    <t>63.</t>
  </si>
  <si>
    <t>40306452</t>
  </si>
  <si>
    <t>DAVIDOFF White</t>
  </si>
  <si>
    <t>64.</t>
  </si>
  <si>
    <t>42067702</t>
  </si>
  <si>
    <t>DAVIDOFF White S line</t>
  </si>
  <si>
    <t>65.</t>
  </si>
  <si>
    <t>54008816</t>
  </si>
  <si>
    <t>ELIXYR Blue 100s T</t>
  </si>
  <si>
    <t>66.</t>
  </si>
  <si>
    <t>54008809</t>
  </si>
  <si>
    <t>ELIXYR Blue T</t>
  </si>
  <si>
    <t>67.</t>
  </si>
  <si>
    <t>54008830</t>
  </si>
  <si>
    <t>ELIXYR Red 100s T</t>
  </si>
  <si>
    <t>68.</t>
  </si>
  <si>
    <t>54008779</t>
  </si>
  <si>
    <t>ELIXYR Red T</t>
  </si>
  <si>
    <t>69.</t>
  </si>
  <si>
    <t>54008960</t>
  </si>
  <si>
    <t>Elixyr Red XL</t>
  </si>
  <si>
    <t>70.</t>
  </si>
  <si>
    <t>3831000703359</t>
  </si>
  <si>
    <t>ERNTE 23</t>
  </si>
  <si>
    <t>71.</t>
  </si>
  <si>
    <t>3830033510804</t>
  </si>
  <si>
    <t>EVE Blue Mystique</t>
  </si>
  <si>
    <t>72.</t>
  </si>
  <si>
    <t>3830033511061</t>
  </si>
  <si>
    <t>EVE Green</t>
  </si>
  <si>
    <t>73.</t>
  </si>
  <si>
    <t>3830033510781</t>
  </si>
  <si>
    <t>EVE Red Divine</t>
  </si>
  <si>
    <t>74.</t>
  </si>
  <si>
    <t>3800162416551</t>
  </si>
  <si>
    <t>FALCON BLEU T</t>
  </si>
  <si>
    <t>75.</t>
  </si>
  <si>
    <t>3800162403964</t>
  </si>
  <si>
    <t>76.</t>
  </si>
  <si>
    <t>3800221964078</t>
  </si>
  <si>
    <t>Falcon Rubis</t>
  </si>
  <si>
    <t>77.</t>
  </si>
  <si>
    <t>3800162416582</t>
  </si>
  <si>
    <t>FALCON RUBIS T</t>
  </si>
  <si>
    <t>78.</t>
  </si>
  <si>
    <t>3800162403933</t>
  </si>
  <si>
    <t>79.</t>
  </si>
  <si>
    <t>3831000702819</t>
  </si>
  <si>
    <t>FILTER 57</t>
  </si>
  <si>
    <t>80.</t>
  </si>
  <si>
    <t>3831000702604</t>
  </si>
  <si>
    <t>GAULOISES BLONDES BLUE</t>
  </si>
  <si>
    <t>81.</t>
  </si>
  <si>
    <t>3831000702901</t>
  </si>
  <si>
    <t>GAULOISES BLONDES RED</t>
  </si>
  <si>
    <t>82.</t>
  </si>
  <si>
    <t>3831000703021</t>
  </si>
  <si>
    <t>GAULOISES BLONDES YELLOW</t>
  </si>
  <si>
    <t>83.</t>
  </si>
  <si>
    <t>5903191016902</t>
  </si>
  <si>
    <t>GLAMOUR AMBER</t>
  </si>
  <si>
    <t>84.</t>
  </si>
  <si>
    <t>5903191015363</t>
  </si>
  <si>
    <t>GLAMOUR AZURE</t>
  </si>
  <si>
    <t>85.</t>
  </si>
  <si>
    <t>4033100011245</t>
  </si>
  <si>
    <t>GLAMOUR GREEN</t>
  </si>
  <si>
    <t>86.</t>
  </si>
  <si>
    <t>5903191015394</t>
  </si>
  <si>
    <t>GLAMOURE LILAC</t>
  </si>
  <si>
    <t>87.</t>
  </si>
  <si>
    <t>4030600207383</t>
  </si>
  <si>
    <t>Jade La Jaune</t>
  </si>
  <si>
    <t>88.</t>
  </si>
  <si>
    <t>4030600207321</t>
  </si>
  <si>
    <t>Jade La Rose</t>
  </si>
  <si>
    <t>89.</t>
  </si>
  <si>
    <t>59928874</t>
  </si>
  <si>
    <t>John Player Special (JPS) Black</t>
  </si>
  <si>
    <t>90.</t>
  </si>
  <si>
    <t>59928881</t>
  </si>
  <si>
    <t>John Player Special (JPS) Blue</t>
  </si>
  <si>
    <t>91.</t>
  </si>
  <si>
    <t>3800162416612</t>
  </si>
  <si>
    <t>KING BLACK</t>
  </si>
  <si>
    <t>92.</t>
  </si>
  <si>
    <t>3800221962593</t>
  </si>
  <si>
    <t>93.</t>
  </si>
  <si>
    <t>3800221962623</t>
  </si>
  <si>
    <t>KING BLACK 100´s</t>
  </si>
  <si>
    <t>94.</t>
  </si>
  <si>
    <t>3800162416643</t>
  </si>
  <si>
    <t>95.</t>
  </si>
  <si>
    <t>3800162416704</t>
  </si>
  <si>
    <t>KING BLUE 100`S Freshpak</t>
  </si>
  <si>
    <t>96.</t>
  </si>
  <si>
    <t>3800221966324</t>
  </si>
  <si>
    <t>97.</t>
  </si>
  <si>
    <t>3800162416674</t>
  </si>
  <si>
    <t>KING BLUE Freshpak</t>
  </si>
  <si>
    <t>98.</t>
  </si>
  <si>
    <t>3800221966270</t>
  </si>
  <si>
    <t>99.</t>
  </si>
  <si>
    <t>3800221966317</t>
  </si>
  <si>
    <t>KING RED 100`S Freshpak</t>
  </si>
  <si>
    <t>100.</t>
  </si>
  <si>
    <t>3800162416766</t>
  </si>
  <si>
    <t>101.</t>
  </si>
  <si>
    <t>3800162416735</t>
  </si>
  <si>
    <t>KING RED Freshpak</t>
  </si>
  <si>
    <t>102.</t>
  </si>
  <si>
    <t>3800221966263</t>
  </si>
  <si>
    <t>103.</t>
  </si>
  <si>
    <t>3800221960476</t>
  </si>
  <si>
    <t>King White</t>
  </si>
  <si>
    <t>104.</t>
  </si>
  <si>
    <t>3830033510378</t>
  </si>
  <si>
    <t>L&amp;M Blue Label</t>
  </si>
  <si>
    <t>105.</t>
  </si>
  <si>
    <t>3830033511047</t>
  </si>
  <si>
    <t>L&amp;M Blue Label 100's</t>
  </si>
  <si>
    <t>106.</t>
  </si>
  <si>
    <t>3830033510415</t>
  </si>
  <si>
    <t>L&amp;M Silver Label</t>
  </si>
  <si>
    <t>107.</t>
  </si>
  <si>
    <t>59473114</t>
  </si>
  <si>
    <t>LUCKY STRIKE AQUA</t>
  </si>
  <si>
    <t>108.</t>
  </si>
  <si>
    <t>59066934</t>
  </si>
  <si>
    <t>LUCKY STRIKE AQUA RESIZED</t>
  </si>
  <si>
    <t>109.</t>
  </si>
  <si>
    <t>59942542</t>
  </si>
  <si>
    <t>LUCKY STRIKE BLUE</t>
  </si>
  <si>
    <t>110.</t>
  </si>
  <si>
    <t>59471714</t>
  </si>
  <si>
    <t>LUCKY STRIKE GOLD</t>
  </si>
  <si>
    <t>111.</t>
  </si>
  <si>
    <t>59063186</t>
  </si>
  <si>
    <t>LUCKY STRIKE GOLD RESIZED</t>
  </si>
  <si>
    <t>112.</t>
  </si>
  <si>
    <t>59068587</t>
  </si>
  <si>
    <t>Lucky Strike Longs</t>
  </si>
  <si>
    <t>113.</t>
  </si>
  <si>
    <t>59485377</t>
  </si>
  <si>
    <t>Lucky Strike Red</t>
  </si>
  <si>
    <t>114.</t>
  </si>
  <si>
    <t>40313825</t>
  </si>
  <si>
    <t>115.</t>
  </si>
  <si>
    <t>42225560</t>
  </si>
  <si>
    <t>Lucky Strike Red SC</t>
  </si>
  <si>
    <t>116.</t>
  </si>
  <si>
    <t>59942528</t>
  </si>
  <si>
    <t>Lucky Strike Tepic Red</t>
  </si>
  <si>
    <t>117.</t>
  </si>
  <si>
    <t>59011460</t>
  </si>
  <si>
    <t>Lucky Strike White Resized</t>
  </si>
  <si>
    <t>118.</t>
  </si>
  <si>
    <t>42346067</t>
  </si>
  <si>
    <t>Manitou Gold T</t>
  </si>
  <si>
    <t>119.</t>
  </si>
  <si>
    <t>42317708</t>
  </si>
  <si>
    <t>MARK 1 Gold 100s T</t>
  </si>
  <si>
    <t>120.</t>
  </si>
  <si>
    <t>42317630</t>
  </si>
  <si>
    <t>MARK 1 Gold T</t>
  </si>
  <si>
    <t>121.</t>
  </si>
  <si>
    <t>42317692</t>
  </si>
  <si>
    <t>MARK 1 Red 100s T</t>
  </si>
  <si>
    <t>122.</t>
  </si>
  <si>
    <t>42317623</t>
  </si>
  <si>
    <t>MARK 1 Red T</t>
  </si>
  <si>
    <t>123.</t>
  </si>
  <si>
    <t>42317654</t>
  </si>
  <si>
    <t>MARK 1 Silver T</t>
  </si>
  <si>
    <t>124.</t>
  </si>
  <si>
    <t>42317661</t>
  </si>
  <si>
    <t>MARK 1 White T</t>
  </si>
  <si>
    <t>125.</t>
  </si>
  <si>
    <t>3830033513652</t>
  </si>
  <si>
    <t>Marlboro Advance Blue</t>
  </si>
  <si>
    <t>126.</t>
  </si>
  <si>
    <t>3830033513690</t>
  </si>
  <si>
    <t>Marlboro Advance Blue 100's</t>
  </si>
  <si>
    <t>127.</t>
  </si>
  <si>
    <t>3830033513676</t>
  </si>
  <si>
    <t>Marlboro Advance Fine</t>
  </si>
  <si>
    <t>128.</t>
  </si>
  <si>
    <t>3830033512303</t>
  </si>
  <si>
    <t>Marlboro Fine Touch</t>
  </si>
  <si>
    <t>129.</t>
  </si>
  <si>
    <t>3830033510583</t>
  </si>
  <si>
    <t>Marlboro Gold</t>
  </si>
  <si>
    <t>130.</t>
  </si>
  <si>
    <t>3830033510606</t>
  </si>
  <si>
    <t>Marlboro Gold 100's</t>
  </si>
  <si>
    <t>131.</t>
  </si>
  <si>
    <t>3830076490378</t>
  </si>
  <si>
    <t>Marlboro Gold 24s</t>
  </si>
  <si>
    <t>132.</t>
  </si>
  <si>
    <t>3830033513591</t>
  </si>
  <si>
    <t>Marlboro Line Blue</t>
  </si>
  <si>
    <t>133.</t>
  </si>
  <si>
    <t>3830033513546</t>
  </si>
  <si>
    <t>Marlboro Line White</t>
  </si>
  <si>
    <t>134.</t>
  </si>
  <si>
    <t>3830033510293</t>
  </si>
  <si>
    <t>Marlboro Mix</t>
  </si>
  <si>
    <t>135.</t>
  </si>
  <si>
    <t>3830033510910</t>
  </si>
  <si>
    <t>Marlboro Red</t>
  </si>
  <si>
    <t>136.</t>
  </si>
  <si>
    <t>3830033510934</t>
  </si>
  <si>
    <t>Marlboro Red 100's</t>
  </si>
  <si>
    <t>137.</t>
  </si>
  <si>
    <t>3830076490347</t>
  </si>
  <si>
    <t>Marlboro Red 24s</t>
  </si>
  <si>
    <t>138.</t>
  </si>
  <si>
    <t>3830033512280</t>
  </si>
  <si>
    <t>Marlboro Touch</t>
  </si>
  <si>
    <t>139.</t>
  </si>
  <si>
    <t>38504198</t>
  </si>
  <si>
    <t>MC 4</t>
  </si>
  <si>
    <t>140.</t>
  </si>
  <si>
    <t>38503320</t>
  </si>
  <si>
    <t>MC 5 WHITE 100S</t>
  </si>
  <si>
    <t>141.</t>
  </si>
  <si>
    <t>38503184</t>
  </si>
  <si>
    <t>MC 6</t>
  </si>
  <si>
    <t>142.</t>
  </si>
  <si>
    <t>38504662</t>
  </si>
  <si>
    <t>MC 9 RED 100S</t>
  </si>
  <si>
    <t>143.</t>
  </si>
  <si>
    <t>90346170</t>
  </si>
  <si>
    <t>MEINE SORTE CLASSIC</t>
  </si>
  <si>
    <t>144.</t>
  </si>
  <si>
    <t>90346224</t>
  </si>
  <si>
    <t>MEINE SORTE CLASSIC 100S</t>
  </si>
  <si>
    <t>145.</t>
  </si>
  <si>
    <t>90346187</t>
  </si>
  <si>
    <t>MEMPHIS AIR BLUE</t>
  </si>
  <si>
    <t>146.</t>
  </si>
  <si>
    <t>90346118</t>
  </si>
  <si>
    <t>MEMPHIS BLUE</t>
  </si>
  <si>
    <t>147.</t>
  </si>
  <si>
    <t>90346194</t>
  </si>
  <si>
    <t>MEMPHIS CLASSIC</t>
  </si>
  <si>
    <t>148.</t>
  </si>
  <si>
    <t>90346156</t>
  </si>
  <si>
    <t>MEMPHIS WHITE</t>
  </si>
  <si>
    <t>149.</t>
  </si>
  <si>
    <t>76164033</t>
  </si>
  <si>
    <t>Merit Yellow</t>
  </si>
  <si>
    <t>150.</t>
  </si>
  <si>
    <t>54501577</t>
  </si>
  <si>
    <t>MTS BLUE 100`s</t>
  </si>
  <si>
    <t>151.</t>
  </si>
  <si>
    <t>42344322</t>
  </si>
  <si>
    <t>MTS BLUE T</t>
  </si>
  <si>
    <t>152.</t>
  </si>
  <si>
    <t>42344339</t>
  </si>
  <si>
    <t>MTS GOLD T</t>
  </si>
  <si>
    <t>153.</t>
  </si>
  <si>
    <t>3830056360066</t>
  </si>
  <si>
    <t>MTS ORIGINAL GOLD</t>
  </si>
  <si>
    <t>154.</t>
  </si>
  <si>
    <t>3830056360035</t>
  </si>
  <si>
    <t>MTS ORIGINAL RED</t>
  </si>
  <si>
    <t>155.</t>
  </si>
  <si>
    <t>54508149</t>
  </si>
  <si>
    <t>MTS RED 100`s</t>
  </si>
  <si>
    <t>156.</t>
  </si>
  <si>
    <t>42344315</t>
  </si>
  <si>
    <t>MTS RED T</t>
  </si>
  <si>
    <t>157.</t>
  </si>
  <si>
    <t>42344346</t>
  </si>
  <si>
    <t>MTS SILVER  T</t>
  </si>
  <si>
    <t>158.</t>
  </si>
  <si>
    <t>42344353</t>
  </si>
  <si>
    <t>MTS WHITE T</t>
  </si>
  <si>
    <t>159.</t>
  </si>
  <si>
    <t>40318233</t>
  </si>
  <si>
    <t>PALL MALL BLUE</t>
  </si>
  <si>
    <t>160.</t>
  </si>
  <si>
    <t>59485360</t>
  </si>
  <si>
    <t>161.</t>
  </si>
  <si>
    <t>42198772</t>
  </si>
  <si>
    <t>PALL MALL BLUE 100S</t>
  </si>
  <si>
    <t>162.</t>
  </si>
  <si>
    <t>40313948</t>
  </si>
  <si>
    <t>PALL MALL RED</t>
  </si>
  <si>
    <t>163.</t>
  </si>
  <si>
    <t>59485353</t>
  </si>
  <si>
    <t>164.</t>
  </si>
  <si>
    <t>42198765</t>
  </si>
  <si>
    <t>PALL MALL RED 100S</t>
  </si>
  <si>
    <t>165.</t>
  </si>
  <si>
    <t>40318394</t>
  </si>
  <si>
    <t>PALL MALL SILVER</t>
  </si>
  <si>
    <t>166.</t>
  </si>
  <si>
    <t>42225485</t>
  </si>
  <si>
    <t>PALL MALL SILVER 100S</t>
  </si>
  <si>
    <t>167.</t>
  </si>
  <si>
    <t>42145189</t>
  </si>
  <si>
    <t>PALL MALL WHITE</t>
  </si>
  <si>
    <t>168.</t>
  </si>
  <si>
    <t>42346043</t>
  </si>
  <si>
    <t>PEPE Easy Green T</t>
  </si>
  <si>
    <t>169.</t>
  </si>
  <si>
    <t>3830033513324</t>
  </si>
  <si>
    <t>Philip Morris Filter Blue</t>
  </si>
  <si>
    <t>170.</t>
  </si>
  <si>
    <t>3830033513386</t>
  </si>
  <si>
    <t>Philip Morris Red</t>
  </si>
  <si>
    <t>171.</t>
  </si>
  <si>
    <t>3830033513362</t>
  </si>
  <si>
    <t>Philip Morris Supreme</t>
  </si>
  <si>
    <t>172.</t>
  </si>
  <si>
    <t>3830033513409</t>
  </si>
  <si>
    <t>Philip Morris Supreme 100's</t>
  </si>
  <si>
    <t>173.</t>
  </si>
  <si>
    <t>3830033513348</t>
  </si>
  <si>
    <t>Philip Morris White</t>
  </si>
  <si>
    <t>174.</t>
  </si>
  <si>
    <t>38503009</t>
  </si>
  <si>
    <t>RONHILL Adriatic BLUE</t>
  </si>
  <si>
    <t>175.</t>
  </si>
  <si>
    <t>38503030</t>
  </si>
  <si>
    <t>RONHILL Aquamarine ULTIMA</t>
  </si>
  <si>
    <t>176.</t>
  </si>
  <si>
    <t>38505225</t>
  </si>
  <si>
    <t>Ronhill Black Wave</t>
  </si>
  <si>
    <t>177.</t>
  </si>
  <si>
    <t>38505218</t>
  </si>
  <si>
    <t>Ronhill Gold Wave</t>
  </si>
  <si>
    <t>178.</t>
  </si>
  <si>
    <t>38503047</t>
  </si>
  <si>
    <t>RONHILL MENHTOL Fresh</t>
  </si>
  <si>
    <t>179.</t>
  </si>
  <si>
    <t>38503016</t>
  </si>
  <si>
    <t>RONHILL Shell WHITE</t>
  </si>
  <si>
    <t>180.</t>
  </si>
  <si>
    <t>38503054</t>
  </si>
  <si>
    <t>RONHILL Shell WHITE 100S</t>
  </si>
  <si>
    <t>181.</t>
  </si>
  <si>
    <t>38503542</t>
  </si>
  <si>
    <t>RONHILL SLIMS AZURE</t>
  </si>
  <si>
    <t>182.</t>
  </si>
  <si>
    <t>38504044</t>
  </si>
  <si>
    <t>RONHILL SLIMS MENTHOL</t>
  </si>
  <si>
    <t>183.</t>
  </si>
  <si>
    <t>38504143</t>
  </si>
  <si>
    <t>RONHILL SLIMS VELVET</t>
  </si>
  <si>
    <t>184.</t>
  </si>
  <si>
    <t>38503023</t>
  </si>
  <si>
    <t>RONHILL Stone WHITE</t>
  </si>
  <si>
    <t>185.</t>
  </si>
  <si>
    <t>38504907</t>
  </si>
  <si>
    <t>RONHILL Stone WHITE 100S</t>
  </si>
  <si>
    <t>186.</t>
  </si>
  <si>
    <t>38504563</t>
  </si>
  <si>
    <t>RONHILL UNLIMITED BLUE</t>
  </si>
  <si>
    <t>187.</t>
  </si>
  <si>
    <t>38504556</t>
  </si>
  <si>
    <t>RONHILL UNLIMITED WHITE</t>
  </si>
  <si>
    <t>188.</t>
  </si>
  <si>
    <t>38505553</t>
  </si>
  <si>
    <t>ROTHMANS Blue</t>
  </si>
  <si>
    <t>189.</t>
  </si>
  <si>
    <t>38505584</t>
  </si>
  <si>
    <t>ROTHMANS Blue 100's</t>
  </si>
  <si>
    <t>190.</t>
  </si>
  <si>
    <t>3856008830616</t>
  </si>
  <si>
    <t>Rothmans Blue 100's LEP</t>
  </si>
  <si>
    <t>191.</t>
  </si>
  <si>
    <t>3856008830586</t>
  </si>
  <si>
    <t>Rothmans Blue LEP</t>
  </si>
  <si>
    <t>192.</t>
  </si>
  <si>
    <t>38505928</t>
  </si>
  <si>
    <t>ROTHMANS Full Blue</t>
  </si>
  <si>
    <t>193.</t>
  </si>
  <si>
    <t>59484295</t>
  </si>
  <si>
    <t>Rothmans Navy</t>
  </si>
  <si>
    <t>194.</t>
  </si>
  <si>
    <t>59484301</t>
  </si>
  <si>
    <t>Rothmans S Series White</t>
  </si>
  <si>
    <t>195.</t>
  </si>
  <si>
    <t>38505560</t>
  </si>
  <si>
    <t>ROTHMANS Silver</t>
  </si>
  <si>
    <t>196.</t>
  </si>
  <si>
    <t>38505591</t>
  </si>
  <si>
    <t>ROTHMANS Silver 100's</t>
  </si>
  <si>
    <t>197.</t>
  </si>
  <si>
    <t>3856008830623</t>
  </si>
  <si>
    <t>Rothmans Silver 100's LEP</t>
  </si>
  <si>
    <t>198.</t>
  </si>
  <si>
    <t>3856008830593</t>
  </si>
  <si>
    <t>Rothmans Silver LEP</t>
  </si>
  <si>
    <t>199.</t>
  </si>
  <si>
    <t>38505577</t>
  </si>
  <si>
    <t>ROTHMANS White</t>
  </si>
  <si>
    <t>200.</t>
  </si>
  <si>
    <t>3856008830609</t>
  </si>
  <si>
    <t>Rothmans White LEP</t>
  </si>
  <si>
    <t>201.</t>
  </si>
  <si>
    <t>4030600121641</t>
  </si>
  <si>
    <t>Simple West Blue</t>
  </si>
  <si>
    <t>202.</t>
  </si>
  <si>
    <t>4030600121610</t>
  </si>
  <si>
    <t>Simple West Blue 100</t>
  </si>
  <si>
    <t>203.</t>
  </si>
  <si>
    <t>4030600121580</t>
  </si>
  <si>
    <t>Simple West Red</t>
  </si>
  <si>
    <t>204.</t>
  </si>
  <si>
    <t>4030600121559</t>
  </si>
  <si>
    <t>Simple West Red 100</t>
  </si>
  <si>
    <t>205.</t>
  </si>
  <si>
    <t>4030600121528</t>
  </si>
  <si>
    <t>Simple West Silver</t>
  </si>
  <si>
    <t>206.</t>
  </si>
  <si>
    <t>5906258541836</t>
  </si>
  <si>
    <t>Simple West Silver 100</t>
  </si>
  <si>
    <t>207.</t>
  </si>
  <si>
    <t>90368134</t>
  </si>
  <si>
    <t>SMART ORANGE</t>
  </si>
  <si>
    <t>208.</t>
  </si>
  <si>
    <t>90362996</t>
  </si>
  <si>
    <t>SMART YELLOW</t>
  </si>
  <si>
    <t>209.</t>
  </si>
  <si>
    <t>59485384</t>
  </si>
  <si>
    <t>Vogue Bleue</t>
  </si>
  <si>
    <t>210.</t>
  </si>
  <si>
    <t>87217957</t>
  </si>
  <si>
    <t>211.</t>
  </si>
  <si>
    <t>40313030</t>
  </si>
  <si>
    <t>Vogue La Cigarette Bleue</t>
  </si>
  <si>
    <t>212.</t>
  </si>
  <si>
    <t>40313917</t>
  </si>
  <si>
    <t>Vogue La Cigarette Lilas</t>
  </si>
  <si>
    <t>213.</t>
  </si>
  <si>
    <t>40318035</t>
  </si>
  <si>
    <t>Vogue La Cigarette Verte</t>
  </si>
  <si>
    <t>214.</t>
  </si>
  <si>
    <t>87217179</t>
  </si>
  <si>
    <t>Vogue Lilas</t>
  </si>
  <si>
    <t>215.</t>
  </si>
  <si>
    <t>59485391</t>
  </si>
  <si>
    <t>216.</t>
  </si>
  <si>
    <t>38504778</t>
  </si>
  <si>
    <t>WALTER WOLF Pure Flavour no. 10</t>
  </si>
  <si>
    <t>217.</t>
  </si>
  <si>
    <t>38504877</t>
  </si>
  <si>
    <t>WALTER WOLF Pure Flavour no. 6</t>
  </si>
  <si>
    <t>218.</t>
  </si>
  <si>
    <t>38504181</t>
  </si>
  <si>
    <t>WALTER WOLF SILVER</t>
  </si>
  <si>
    <t>219.</t>
  </si>
  <si>
    <t>42068754</t>
  </si>
  <si>
    <t>WEST BLUE</t>
  </si>
  <si>
    <t>220.</t>
  </si>
  <si>
    <t>4030600015452</t>
  </si>
  <si>
    <t>West Blue 100</t>
  </si>
  <si>
    <t>221.</t>
  </si>
  <si>
    <t>4030600060209</t>
  </si>
  <si>
    <t>West Bright Blue Micron</t>
  </si>
  <si>
    <t>222.</t>
  </si>
  <si>
    <t>4030600211564</t>
  </si>
  <si>
    <t>West Chill</t>
  </si>
  <si>
    <t>223.</t>
  </si>
  <si>
    <t>4030600060230</t>
  </si>
  <si>
    <t>West Deep Blue Micron</t>
  </si>
  <si>
    <t>224.</t>
  </si>
  <si>
    <t>42068877</t>
  </si>
  <si>
    <t>WEST RED</t>
  </si>
  <si>
    <t>225.</t>
  </si>
  <si>
    <t>42068815</t>
  </si>
  <si>
    <t>WEST SILVER</t>
  </si>
  <si>
    <t>226.</t>
  </si>
  <si>
    <t>4030600015698</t>
  </si>
  <si>
    <t>West Silver 100</t>
  </si>
  <si>
    <t>227.</t>
  </si>
  <si>
    <t>4030600299159</t>
  </si>
  <si>
    <t>West Silver Plus</t>
  </si>
  <si>
    <t>228.</t>
  </si>
  <si>
    <t>4030600299180</t>
  </si>
  <si>
    <t>West Silver Plus 100</t>
  </si>
  <si>
    <t>229.</t>
  </si>
  <si>
    <t>42068938</t>
  </si>
  <si>
    <t>WEST WHITE</t>
  </si>
  <si>
    <t>230.</t>
  </si>
  <si>
    <t>40329574</t>
  </si>
  <si>
    <t>WINSTON BLUE</t>
  </si>
  <si>
    <t>231.</t>
  </si>
  <si>
    <t>40331423</t>
  </si>
  <si>
    <t>WINSTON BLUE 100S</t>
  </si>
  <si>
    <t>232.</t>
  </si>
  <si>
    <t>40329253</t>
  </si>
  <si>
    <t>WINSTON CLASSIC</t>
  </si>
  <si>
    <t>233.</t>
  </si>
  <si>
    <t>40329222</t>
  </si>
  <si>
    <t>WINSTON CLASSIC 100S</t>
  </si>
  <si>
    <t>234.</t>
  </si>
  <si>
    <t>40329598</t>
  </si>
  <si>
    <t>WINSTON SILVER</t>
  </si>
  <si>
    <t>235.</t>
  </si>
  <si>
    <t>4033100058035</t>
  </si>
  <si>
    <t>WINSTON SILVER 100S</t>
  </si>
  <si>
    <t>236.</t>
  </si>
  <si>
    <t>40331928</t>
  </si>
  <si>
    <t>WINSTON WHITE</t>
  </si>
  <si>
    <t>237.</t>
  </si>
  <si>
    <t>4033100015540</t>
  </si>
  <si>
    <t>WINSTON XSPRESSION</t>
  </si>
  <si>
    <t>238.</t>
  </si>
  <si>
    <t>4033100015571</t>
  </si>
  <si>
    <t>WINSTON XSPRESSION FRESH</t>
  </si>
  <si>
    <t>239.</t>
  </si>
  <si>
    <t>4032900126821</t>
  </si>
  <si>
    <t>WINSTON XSPRESSION GREEN</t>
  </si>
  <si>
    <t>240.</t>
  </si>
  <si>
    <t>46103284</t>
  </si>
  <si>
    <t>WINSTON XSTYLE BLUE</t>
  </si>
  <si>
    <t>241.</t>
  </si>
  <si>
    <t>4032900147727</t>
  </si>
  <si>
    <t>WINSTON XSTYLE LONG BLUE</t>
  </si>
  <si>
    <t>242.</t>
  </si>
  <si>
    <t>46103291</t>
  </si>
  <si>
    <t>WINSTON XSTYLE SILVER</t>
  </si>
  <si>
    <t>243.</t>
  </si>
  <si>
    <t>38503160</t>
  </si>
  <si>
    <t>YORK BLUE</t>
  </si>
  <si>
    <t>244.</t>
  </si>
  <si>
    <t>38504488</t>
  </si>
  <si>
    <t>YORK BLUE 100S</t>
  </si>
  <si>
    <t>245.</t>
  </si>
  <si>
    <t>38503139</t>
  </si>
  <si>
    <t>YORK RED</t>
  </si>
  <si>
    <t>246.</t>
  </si>
  <si>
    <t>38504303</t>
  </si>
  <si>
    <t>YORK RED 100S</t>
  </si>
  <si>
    <t>247.</t>
  </si>
  <si>
    <t>4024800178000</t>
  </si>
  <si>
    <t>Austin 120g</t>
  </si>
  <si>
    <t>248.</t>
  </si>
  <si>
    <t>8711213001624</t>
  </si>
  <si>
    <t>Austin 25g VIRGINIA</t>
  </si>
  <si>
    <t>249.</t>
  </si>
  <si>
    <t>4006396138286</t>
  </si>
  <si>
    <t>Batton Original 140g tin</t>
  </si>
  <si>
    <t>250.</t>
  </si>
  <si>
    <t>4006396000125</t>
  </si>
  <si>
    <t>Batton White 140g tin</t>
  </si>
  <si>
    <t>251.</t>
  </si>
  <si>
    <t>4024810000513</t>
  </si>
  <si>
    <t>Bogart Prestige 140g tin</t>
  </si>
  <si>
    <t>252.</t>
  </si>
  <si>
    <t>7310870002039</t>
  </si>
  <si>
    <t>BORK.RI.CHERRY CAV.200 G</t>
  </si>
  <si>
    <t>253.</t>
  </si>
  <si>
    <t>4033100031427</t>
  </si>
  <si>
    <t>CAMEL RYO BLUE 30G</t>
  </si>
  <si>
    <t>254.</t>
  </si>
  <si>
    <t>4033100031397</t>
  </si>
  <si>
    <t>CAMEL RYO ESSENTIAL 30G</t>
  </si>
  <si>
    <t>255.</t>
  </si>
  <si>
    <t>8711213001518</t>
  </si>
  <si>
    <t>Che 30g</t>
  </si>
  <si>
    <t>256.</t>
  </si>
  <si>
    <t>3830033513751</t>
  </si>
  <si>
    <t>Chesterfield Blue PB 30g</t>
  </si>
  <si>
    <t>257.</t>
  </si>
  <si>
    <t>3830033513232</t>
  </si>
  <si>
    <t>Chesterfield Blue VT 100g</t>
  </si>
  <si>
    <t>258.</t>
  </si>
  <si>
    <t>3830033513218</t>
  </si>
  <si>
    <t>Chesterfield Red VT 100g</t>
  </si>
  <si>
    <t>259.</t>
  </si>
  <si>
    <t>8710900083288</t>
  </si>
  <si>
    <t>DRUM Absolute 30g</t>
  </si>
  <si>
    <t>260.</t>
  </si>
  <si>
    <t>8710900002401</t>
  </si>
  <si>
    <t>DRUM Bright Blue 30g</t>
  </si>
  <si>
    <t>261.</t>
  </si>
  <si>
    <t>8710900862012</t>
  </si>
  <si>
    <t>DRUM EXC.HALFZW.50G MP NHW</t>
  </si>
  <si>
    <t>262.</t>
  </si>
  <si>
    <t>8710900002302</t>
  </si>
  <si>
    <t>DRUM Original 30g</t>
  </si>
  <si>
    <t>263.</t>
  </si>
  <si>
    <t>8710900002500</t>
  </si>
  <si>
    <t>DRUM White 30g</t>
  </si>
  <si>
    <t>264.</t>
  </si>
  <si>
    <t>4024800277307</t>
  </si>
  <si>
    <t>Elixyr 140gr tin AB Red</t>
  </si>
  <si>
    <t>265.</t>
  </si>
  <si>
    <t>4024800179502</t>
  </si>
  <si>
    <t>Elixyr 140gr tin Fine Blue</t>
  </si>
  <si>
    <t>266.</t>
  </si>
  <si>
    <t>8711213008500</t>
  </si>
  <si>
    <t>Elixyr 30gr</t>
  </si>
  <si>
    <t>267.</t>
  </si>
  <si>
    <t>4024810006492</t>
  </si>
  <si>
    <t>Elixyr 85g</t>
  </si>
  <si>
    <t>268.</t>
  </si>
  <si>
    <t>4024810001114</t>
  </si>
  <si>
    <t>Elixyr AB Red 70g</t>
  </si>
  <si>
    <t>269.</t>
  </si>
  <si>
    <t>4024810001138</t>
  </si>
  <si>
    <t>Elixyr Fine Blue 70g</t>
  </si>
  <si>
    <t>270.</t>
  </si>
  <si>
    <t>4024810011885</t>
  </si>
  <si>
    <t>Elixyr Silver Volume 70g</t>
  </si>
  <si>
    <t>271.</t>
  </si>
  <si>
    <t>4024810005518</t>
  </si>
  <si>
    <t>Elixyr Volume 85g</t>
  </si>
  <si>
    <t>272.</t>
  </si>
  <si>
    <t>8710151568398</t>
  </si>
  <si>
    <t>Free Jack RYO 120g</t>
  </si>
  <si>
    <t>273.</t>
  </si>
  <si>
    <t>8710151568350</t>
  </si>
  <si>
    <t>Free Jack RYO 40g</t>
  </si>
  <si>
    <t>274.</t>
  </si>
  <si>
    <t>8710900532663</t>
  </si>
  <si>
    <t>GOLDEN VIRGINIA 50G</t>
  </si>
  <si>
    <t>275.</t>
  </si>
  <si>
    <t>4030700114352</t>
  </si>
  <si>
    <t>Golden Virginia Original Gold Yellow 30g</t>
  </si>
  <si>
    <t>276.</t>
  </si>
  <si>
    <t>4030700113997</t>
  </si>
  <si>
    <t>Golden Virginia Original Green 30g</t>
  </si>
  <si>
    <t>277.</t>
  </si>
  <si>
    <t>8710151567667</t>
  </si>
  <si>
    <t>Look Out 140g</t>
  </si>
  <si>
    <t>278.</t>
  </si>
  <si>
    <t>5712342593106</t>
  </si>
  <si>
    <t>MAC BAR.VAN.CRE.LOOSE 50G</t>
  </si>
  <si>
    <t>279.</t>
  </si>
  <si>
    <t>4006396135049</t>
  </si>
  <si>
    <t>Manitou 80 bag</t>
  </si>
  <si>
    <t>280.</t>
  </si>
  <si>
    <t>4006396138026</t>
  </si>
  <si>
    <t>Manitou bio organic 30g</t>
  </si>
  <si>
    <t>281.</t>
  </si>
  <si>
    <t>4006396157652</t>
  </si>
  <si>
    <t>Manitou Gold 30g</t>
  </si>
  <si>
    <t>282.</t>
  </si>
  <si>
    <t>4006396157850</t>
  </si>
  <si>
    <t>Manitou Gold 35gr</t>
  </si>
  <si>
    <t>283.</t>
  </si>
  <si>
    <t>4006396019219</t>
  </si>
  <si>
    <t>Manitou Virginia Gold 30g T</t>
  </si>
  <si>
    <t>284.</t>
  </si>
  <si>
    <t>3830033513737</t>
  </si>
  <si>
    <t>Marlboro Gold PB 30g</t>
  </si>
  <si>
    <t>285.</t>
  </si>
  <si>
    <t>3830033513614</t>
  </si>
  <si>
    <t>Marlboro Gold TN 70g</t>
  </si>
  <si>
    <t>286.</t>
  </si>
  <si>
    <t>3830033513713</t>
  </si>
  <si>
    <t>Marlboro Red PB 30g</t>
  </si>
  <si>
    <t>287.</t>
  </si>
  <si>
    <t>3830033513638</t>
  </si>
  <si>
    <t>Marlboro Red TN 70g</t>
  </si>
  <si>
    <t>288.</t>
  </si>
  <si>
    <t>5998900505013</t>
  </si>
  <si>
    <t>Matrix 140g tin</t>
  </si>
  <si>
    <t>289.</t>
  </si>
  <si>
    <t>4260115868971</t>
  </si>
  <si>
    <t>Mohawk 140gr tin</t>
  </si>
  <si>
    <t>290.</t>
  </si>
  <si>
    <t>4260214955480</t>
  </si>
  <si>
    <t>Mohawk additive free 30g</t>
  </si>
  <si>
    <t>291.</t>
  </si>
  <si>
    <t>4260214954575</t>
  </si>
  <si>
    <t>Mohawk additive free 70g tin</t>
  </si>
  <si>
    <t>292.</t>
  </si>
  <si>
    <t>4260214958788</t>
  </si>
  <si>
    <t>Mohawk Blue 75g</t>
  </si>
  <si>
    <t>293.</t>
  </si>
  <si>
    <t>4260214954452</t>
  </si>
  <si>
    <t>Mohawk native 40g</t>
  </si>
  <si>
    <t>294.</t>
  </si>
  <si>
    <t>4260471453071</t>
  </si>
  <si>
    <t>Mohawk Native 70g T</t>
  </si>
  <si>
    <t>295.</t>
  </si>
  <si>
    <t>4260214955701</t>
  </si>
  <si>
    <t>Mohawk Red 75g</t>
  </si>
  <si>
    <t>296.</t>
  </si>
  <si>
    <t>4260367987529</t>
  </si>
  <si>
    <t>Mohawk VT 70g</t>
  </si>
  <si>
    <t>297.</t>
  </si>
  <si>
    <t>4260214954483</t>
  </si>
  <si>
    <t>MTS Gold 140g</t>
  </si>
  <si>
    <t>298.</t>
  </si>
  <si>
    <t>4260214954513</t>
  </si>
  <si>
    <t>MTS Gold 30g</t>
  </si>
  <si>
    <t>299.</t>
  </si>
  <si>
    <t>4006396140968</t>
  </si>
  <si>
    <t>Pepe easy green 30g</t>
  </si>
  <si>
    <t>300.</t>
  </si>
  <si>
    <t>4006396139870</t>
  </si>
  <si>
    <t>Pepe green 100g tin</t>
  </si>
  <si>
    <t>301.</t>
  </si>
  <si>
    <t>4006396139849</t>
  </si>
  <si>
    <t>Pepe green 30g</t>
  </si>
  <si>
    <t>302.</t>
  </si>
  <si>
    <t>42301493</t>
  </si>
  <si>
    <t>Pueblo Blue 30g</t>
  </si>
  <si>
    <t>303.</t>
  </si>
  <si>
    <t>42302919</t>
  </si>
  <si>
    <t>Pueblo Classic 30g</t>
  </si>
  <si>
    <t>304.</t>
  </si>
  <si>
    <t>8723900113046</t>
  </si>
  <si>
    <t>SAMSON BLUE 50G MP</t>
  </si>
  <si>
    <t>305.</t>
  </si>
  <si>
    <t>5411786038104</t>
  </si>
  <si>
    <t>SAUVAGE 100% RYO 30g</t>
  </si>
  <si>
    <t>306.</t>
  </si>
  <si>
    <t>5998900505020</t>
  </si>
  <si>
    <t>Silverado 140g tin</t>
  </si>
  <si>
    <t>307.</t>
  </si>
  <si>
    <t>4030700114154</t>
  </si>
  <si>
    <t>West Red MYO 110g</t>
  </si>
  <si>
    <t>308.</t>
  </si>
  <si>
    <t>4030700114178</t>
  </si>
  <si>
    <t>West Silver MYO 110g</t>
  </si>
  <si>
    <t>309.</t>
  </si>
  <si>
    <t>4030700059899</t>
  </si>
  <si>
    <t>WEST Silver MYO 80g</t>
  </si>
  <si>
    <t>310.</t>
  </si>
  <si>
    <t>4033100071751</t>
  </si>
  <si>
    <t>WINSTON MYO BLUE 50G TIN</t>
  </si>
  <si>
    <t>311.</t>
  </si>
  <si>
    <t>4032900141022</t>
  </si>
  <si>
    <t>WINSTON MYO BLUE 90G</t>
  </si>
  <si>
    <t>312.</t>
  </si>
  <si>
    <t>4033100041140</t>
  </si>
  <si>
    <t>WINSTON MYO BLUE 90G  TIN</t>
  </si>
  <si>
    <t>313.</t>
  </si>
  <si>
    <t>4033100042140</t>
  </si>
  <si>
    <t>WINSTON MYO BLUE 90G TIN</t>
  </si>
  <si>
    <t>314.</t>
  </si>
  <si>
    <t>4033100071720</t>
  </si>
  <si>
    <t>WINSTON MYO RED 50G TIN</t>
  </si>
  <si>
    <t>315.</t>
  </si>
  <si>
    <t>4032900141053</t>
  </si>
  <si>
    <t>WINSTON MYO RED 90G</t>
  </si>
  <si>
    <t>316.</t>
  </si>
  <si>
    <t>4033100042119</t>
  </si>
  <si>
    <t>WINSTON MYO RED 90G TIN</t>
  </si>
  <si>
    <t>317.</t>
  </si>
  <si>
    <t>4032900133959</t>
  </si>
  <si>
    <t>Winston RYO Blue 30g</t>
  </si>
  <si>
    <t>318.</t>
  </si>
  <si>
    <t>4024810003156</t>
  </si>
  <si>
    <t>Ziggy original 25g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</si>
</sst>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000"/>
    <numFmt numFmtId="165" formatCode="_-* #,##0.0000\ &quot;€&quot;_-;\-* #,##0.0000\ &quot;€&quot;_-;_-* &quot;-&quot;????\ &quot;€&quot;_-;_-@_-"/>
    <numFmt numFmtId="166" formatCode="0.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vertAlign val="subscript"/>
      <sz val="12"/>
      <color theme="1"/>
      <name val="Times New Roman"/>
      <family val="1"/>
      <charset val="238"/>
    </font>
    <font>
      <b/>
      <sz val="11"/>
      <color theme="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5">
    <xf numFmtId="0" fontId="0" fillId="0" borderId="0" xfId="0"/>
    <xf numFmtId="0" fontId="0" fillId="0" borderId="1" xfId="0" applyBorder="1"/>
    <xf numFmtId="0" fontId="0" fillId="0" borderId="0" xfId="0" applyBorder="1"/>
    <xf numFmtId="2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right"/>
    </xf>
    <xf numFmtId="1" fontId="0" fillId="3" borderId="1" xfId="0" applyNumberFormat="1" applyFill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/>
    </xf>
    <xf numFmtId="0" fontId="0" fillId="6" borderId="1" xfId="0" applyFill="1" applyBorder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0" fillId="0" borderId="0" xfId="0" applyBorder="1" applyProtection="1"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65" fontId="1" fillId="0" borderId="14" xfId="0" applyNumberFormat="1" applyFont="1" applyBorder="1" applyProtection="1"/>
    <xf numFmtId="14" fontId="1" fillId="0" borderId="2" xfId="0" applyNumberFormat="1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vertical="center"/>
      <protection hidden="1"/>
    </xf>
    <xf numFmtId="0" fontId="7" fillId="0" borderId="12" xfId="0" applyFont="1" applyFill="1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0" fillId="0" borderId="7" xfId="0" applyBorder="1" applyProtection="1"/>
    <xf numFmtId="0" fontId="1" fillId="4" borderId="8" xfId="0" applyFont="1" applyFill="1" applyBorder="1" applyAlignment="1" applyProtection="1"/>
    <xf numFmtId="0" fontId="1" fillId="4" borderId="9" xfId="0" applyFont="1" applyFill="1" applyBorder="1" applyAlignment="1" applyProtection="1"/>
    <xf numFmtId="0" fontId="1" fillId="4" borderId="22" xfId="0" applyFont="1" applyFill="1" applyBorder="1" applyAlignment="1" applyProtection="1"/>
    <xf numFmtId="0" fontId="0" fillId="0" borderId="0" xfId="0" applyBorder="1" applyProtection="1"/>
    <xf numFmtId="0" fontId="0" fillId="0" borderId="0" xfId="0" applyProtection="1"/>
    <xf numFmtId="0" fontId="5" fillId="0" borderId="0" xfId="0" applyFont="1" applyAlignment="1" applyProtection="1">
      <alignment vertical="center"/>
    </xf>
    <xf numFmtId="0" fontId="1" fillId="2" borderId="11" xfId="0" applyFont="1" applyFill="1" applyBorder="1" applyProtection="1"/>
    <xf numFmtId="0" fontId="1" fillId="2" borderId="1" xfId="0" applyFont="1" applyFill="1" applyBorder="1" applyProtection="1"/>
    <xf numFmtId="0" fontId="1" fillId="2" borderId="13" xfId="0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</xf>
    <xf numFmtId="0" fontId="1" fillId="2" borderId="4" xfId="0" applyFont="1" applyFill="1" applyBorder="1" applyAlignment="1" applyProtection="1">
      <alignment horizontal="left"/>
    </xf>
    <xf numFmtId="0" fontId="0" fillId="0" borderId="7" xfId="0" applyBorder="1" applyAlignment="1" applyProtection="1">
      <protection locked="0"/>
    </xf>
    <xf numFmtId="0" fontId="0" fillId="0" borderId="7" xfId="0" applyBorder="1" applyAlignment="1" applyProtection="1"/>
    <xf numFmtId="44" fontId="0" fillId="4" borderId="10" xfId="0" applyNumberFormat="1" applyFont="1" applyFill="1" applyBorder="1" applyProtection="1"/>
    <xf numFmtId="0" fontId="1" fillId="0" borderId="0" xfId="0" applyFont="1" applyProtection="1"/>
    <xf numFmtId="49" fontId="0" fillId="0" borderId="2" xfId="0" applyNumberFormat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166" fontId="0" fillId="0" borderId="1" xfId="0" applyNumberFormat="1" applyBorder="1" applyProtection="1">
      <protection locked="0"/>
    </xf>
    <xf numFmtId="0" fontId="8" fillId="5" borderId="19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</xf>
    <xf numFmtId="0" fontId="1" fillId="2" borderId="4" xfId="0" applyFont="1" applyFill="1" applyBorder="1" applyAlignment="1" applyProtection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  <protection locked="0"/>
    </xf>
    <xf numFmtId="49" fontId="1" fillId="0" borderId="3" xfId="0" applyNumberFormat="1" applyFont="1" applyFill="1" applyBorder="1" applyAlignment="1" applyProtection="1">
      <alignment horizontal="center" vertical="center"/>
      <protection locked="0"/>
    </xf>
    <xf numFmtId="49" fontId="1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0" borderId="23" xfId="0" applyNumberFormat="1" applyBorder="1" applyAlignment="1" applyProtection="1">
      <alignment horizontal="center"/>
      <protection locked="0"/>
    </xf>
    <xf numFmtId="49" fontId="0" fillId="0" borderId="24" xfId="0" applyNumberFormat="1" applyBorder="1" applyAlignment="1" applyProtection="1">
      <alignment horizontal="center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12" xfId="0" applyNumberForma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right" vertical="center" indent="1"/>
    </xf>
    <xf numFmtId="0" fontId="1" fillId="2" borderId="3" xfId="0" applyFont="1" applyFill="1" applyBorder="1" applyAlignment="1" applyProtection="1">
      <alignment horizontal="right" vertical="center" indent="1"/>
    </xf>
    <xf numFmtId="0" fontId="1" fillId="2" borderId="4" xfId="0" applyFont="1" applyFill="1" applyBorder="1" applyAlignment="1" applyProtection="1">
      <alignment horizontal="right" vertical="center" indent="1"/>
    </xf>
  </cellXfs>
  <cellStyles count="3">
    <cellStyle name="Navadno" xfId="0" builtinId="0"/>
    <cellStyle name="Navadno 2" xfId="2" xr:uid="{00000000-0005-0000-0000-000000000000}"/>
    <cellStyle name="Navadno 3" xfId="1" xr:uid="{00000000-0005-0000-0000-000001000000}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0</xdr:row>
      <xdr:rowOff>10843</xdr:rowOff>
    </xdr:from>
    <xdr:to>
      <xdr:col>10</xdr:col>
      <xdr:colOff>1572844</xdr:colOff>
      <xdr:row>0</xdr:row>
      <xdr:rowOff>809625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0" y="10843"/>
          <a:ext cx="1753819" cy="798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4"/>
  <sheetViews>
    <sheetView showGridLines="0" tabSelected="1" workbookViewId="0">
      <selection activeCell="H12" sqref="H12"/>
    </sheetView>
  </sheetViews>
  <sheetFormatPr defaultRowHeight="15" x14ac:dyDescent="0.25"/>
  <cols>
    <col min="1" max="1" width="7.28515625" customWidth="1"/>
    <col min="2" max="2" width="13.85546875" customWidth="1"/>
    <col min="3" max="3" width="43.85546875" customWidth="1"/>
    <col min="4" max="7" width="9.140625" customWidth="1"/>
    <col min="8" max="8" width="13.85546875" bestFit="1" customWidth="1"/>
    <col min="9" max="9" width="15.42578125" customWidth="1"/>
    <col min="10" max="10" width="13.5703125" customWidth="1"/>
    <col min="11" max="11" width="24.28515625" customWidth="1"/>
    <col min="12" max="12" width="15.28515625" bestFit="1" customWidth="1"/>
    <col min="13" max="16384" width="9.140625" style="2"/>
  </cols>
  <sheetData>
    <row r="1" spans="1:12" ht="72.75" customHeight="1" thickBot="1" x14ac:dyDescent="0.3">
      <c r="A1" s="24" t="s">
        <v>33</v>
      </c>
    </row>
    <row r="2" spans="1:12" ht="38.25" customHeight="1" thickBot="1" x14ac:dyDescent="0.3">
      <c r="A2" s="44" t="s">
        <v>35</v>
      </c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2" s="18" customFormat="1" ht="15.75" thickTop="1" x14ac:dyDescent="0.25">
      <c r="A3" s="32" t="s">
        <v>0</v>
      </c>
      <c r="B3" s="33"/>
      <c r="C3" s="33"/>
      <c r="D3" s="66"/>
      <c r="E3" s="67"/>
      <c r="F3" s="67"/>
      <c r="G3" s="67"/>
      <c r="H3" s="67"/>
      <c r="I3" s="67"/>
      <c r="J3" s="67"/>
      <c r="K3" s="68"/>
      <c r="L3" s="16"/>
    </row>
    <row r="4" spans="1:12" s="18" customFormat="1" x14ac:dyDescent="0.25">
      <c r="A4" s="47" t="s">
        <v>1</v>
      </c>
      <c r="B4" s="48"/>
      <c r="C4" s="49"/>
      <c r="D4" s="69"/>
      <c r="E4" s="70"/>
      <c r="F4" s="70"/>
      <c r="G4" s="70"/>
      <c r="H4" s="70"/>
      <c r="I4" s="70"/>
      <c r="J4" s="70"/>
      <c r="K4" s="71"/>
      <c r="L4" s="16"/>
    </row>
    <row r="5" spans="1:12" s="18" customFormat="1" x14ac:dyDescent="0.25">
      <c r="A5" s="47" t="s">
        <v>2</v>
      </c>
      <c r="B5" s="48"/>
      <c r="C5" s="49"/>
      <c r="D5" s="69"/>
      <c r="E5" s="70"/>
      <c r="F5" s="70"/>
      <c r="G5" s="70"/>
      <c r="H5" s="70"/>
      <c r="I5" s="70"/>
      <c r="J5" s="70"/>
      <c r="K5" s="71"/>
      <c r="L5" s="16"/>
    </row>
    <row r="6" spans="1:12" s="18" customFormat="1" x14ac:dyDescent="0.25">
      <c r="A6" s="47" t="s">
        <v>3</v>
      </c>
      <c r="B6" s="48"/>
      <c r="C6" s="49"/>
      <c r="D6" s="69"/>
      <c r="E6" s="70"/>
      <c r="F6" s="70"/>
      <c r="G6" s="70"/>
      <c r="H6" s="70"/>
      <c r="I6" s="70"/>
      <c r="J6" s="70"/>
      <c r="K6" s="71"/>
      <c r="L6" s="16"/>
    </row>
    <row r="7" spans="1:12" s="18" customFormat="1" x14ac:dyDescent="0.25">
      <c r="A7" s="34" t="s">
        <v>4</v>
      </c>
      <c r="B7" s="35"/>
      <c r="C7" s="36"/>
      <c r="D7" s="41"/>
      <c r="E7" s="42"/>
      <c r="F7" s="72" t="s">
        <v>39</v>
      </c>
      <c r="G7" s="73"/>
      <c r="H7" s="74"/>
      <c r="I7" s="63"/>
      <c r="J7" s="64"/>
      <c r="K7" s="65"/>
      <c r="L7" s="16"/>
    </row>
    <row r="8" spans="1:12" x14ac:dyDescent="0.25">
      <c r="A8" s="47" t="s">
        <v>30</v>
      </c>
      <c r="B8" s="48"/>
      <c r="C8" s="49"/>
      <c r="D8" s="41"/>
      <c r="E8" s="42"/>
      <c r="F8" s="72" t="s">
        <v>38</v>
      </c>
      <c r="G8" s="73"/>
      <c r="H8" s="74"/>
      <c r="I8" s="21">
        <v>44926</v>
      </c>
      <c r="J8" s="22" t="s">
        <v>32</v>
      </c>
      <c r="K8" s="23">
        <v>1341</v>
      </c>
    </row>
    <row r="9" spans="1:12" ht="37.5" customHeight="1" x14ac:dyDescent="0.25">
      <c r="A9" s="60" t="s">
        <v>5</v>
      </c>
      <c r="B9" s="62" t="s">
        <v>6</v>
      </c>
      <c r="C9" s="62" t="s">
        <v>7</v>
      </c>
      <c r="D9" s="58" t="s">
        <v>8</v>
      </c>
      <c r="E9" s="59"/>
      <c r="F9" s="58" t="s">
        <v>9</v>
      </c>
      <c r="G9" s="59"/>
      <c r="H9" s="54" t="s">
        <v>36</v>
      </c>
      <c r="I9" s="56" t="s">
        <v>27</v>
      </c>
      <c r="J9" s="50" t="s">
        <v>28</v>
      </c>
      <c r="K9" s="52" t="s">
        <v>10</v>
      </c>
      <c r="L9" s="2"/>
    </row>
    <row r="10" spans="1:12" ht="45" x14ac:dyDescent="0.25">
      <c r="A10" s="61"/>
      <c r="B10" s="57"/>
      <c r="C10" s="57"/>
      <c r="D10" s="5" t="s">
        <v>25</v>
      </c>
      <c r="E10" s="5" t="s">
        <v>26</v>
      </c>
      <c r="F10" s="5" t="s">
        <v>25</v>
      </c>
      <c r="G10" s="5" t="s">
        <v>26</v>
      </c>
      <c r="H10" s="55"/>
      <c r="I10" s="57"/>
      <c r="J10" s="51"/>
      <c r="K10" s="53"/>
      <c r="L10" s="2"/>
    </row>
    <row r="11" spans="1:12" x14ac:dyDescent="0.25">
      <c r="A11" s="11" t="s">
        <v>11</v>
      </c>
      <c r="B11" s="6" t="s">
        <v>12</v>
      </c>
      <c r="C11" s="6" t="s">
        <v>13</v>
      </c>
      <c r="D11" s="6" t="s">
        <v>14</v>
      </c>
      <c r="E11" s="6" t="s">
        <v>15</v>
      </c>
      <c r="F11" s="6" t="s">
        <v>16</v>
      </c>
      <c r="G11" s="6" t="s">
        <v>17</v>
      </c>
      <c r="H11" s="19" t="s">
        <v>18</v>
      </c>
      <c r="I11" s="6" t="s">
        <v>19</v>
      </c>
      <c r="J11" s="6" t="s">
        <v>20</v>
      </c>
      <c r="K11" s="12" t="s">
        <v>21</v>
      </c>
      <c r="L11" s="2"/>
    </row>
    <row r="12" spans="1:12" x14ac:dyDescent="0.25">
      <c r="A12" s="9" t="s">
        <v>22</v>
      </c>
      <c r="B12" s="8" t="s">
        <v>40</v>
      </c>
      <c r="C12" s="1" t="s">
        <v>41</v>
      </c>
      <c r="D12" s="3">
        <v>4.3</v>
      </c>
      <c r="E12" s="7">
        <v>186.95652200000001</v>
      </c>
      <c r="F12" s="3">
        <v>4.5</v>
      </c>
      <c r="G12" s="7">
        <v>195.652174</v>
      </c>
      <c r="H12" s="15"/>
      <c r="I12" s="1">
        <f>(23*H12)/1000</f>
        <v>0</v>
      </c>
      <c r="J12" s="4">
        <v>5</v>
      </c>
      <c r="K12" s="20">
        <f t="shared" ref="K12:K75" si="0">ROUND(IF(J12&lt;0,0,I12*J12),4)</f>
        <v>0</v>
      </c>
      <c r="L12" s="2"/>
    </row>
    <row r="13" spans="1:12" x14ac:dyDescent="0.25">
      <c r="A13" s="9" t="s">
        <v>42</v>
      </c>
      <c r="B13" s="8" t="s">
        <v>43</v>
      </c>
      <c r="C13" s="1" t="s">
        <v>44</v>
      </c>
      <c r="D13" s="3">
        <v>3.75</v>
      </c>
      <c r="E13" s="7">
        <v>187.5</v>
      </c>
      <c r="F13" s="3">
        <v>3.95</v>
      </c>
      <c r="G13" s="7">
        <v>197.5</v>
      </c>
      <c r="H13" s="15"/>
      <c r="I13" s="1">
        <f t="shared" ref="I13:I20" si="1">(20*H13)/1000</f>
        <v>0</v>
      </c>
      <c r="J13" s="4">
        <v>5</v>
      </c>
      <c r="K13" s="20">
        <f t="shared" si="0"/>
        <v>0</v>
      </c>
      <c r="L13" s="2"/>
    </row>
    <row r="14" spans="1:12" x14ac:dyDescent="0.25">
      <c r="A14" s="9" t="s">
        <v>45</v>
      </c>
      <c r="B14" s="8" t="s">
        <v>46</v>
      </c>
      <c r="C14" s="1" t="s">
        <v>47</v>
      </c>
      <c r="D14" s="3">
        <v>3.65</v>
      </c>
      <c r="E14" s="7">
        <v>182.5</v>
      </c>
      <c r="F14" s="3">
        <v>3.85</v>
      </c>
      <c r="G14" s="7">
        <v>192.5</v>
      </c>
      <c r="H14" s="15"/>
      <c r="I14" s="1">
        <f t="shared" si="1"/>
        <v>0</v>
      </c>
      <c r="J14" s="4">
        <v>5</v>
      </c>
      <c r="K14" s="20">
        <f t="shared" si="0"/>
        <v>0</v>
      </c>
      <c r="L14" s="2"/>
    </row>
    <row r="15" spans="1:12" x14ac:dyDescent="0.25">
      <c r="A15" s="9" t="s">
        <v>48</v>
      </c>
      <c r="B15" s="8" t="s">
        <v>49</v>
      </c>
      <c r="C15" s="1" t="s">
        <v>50</v>
      </c>
      <c r="D15" s="3">
        <v>3.85</v>
      </c>
      <c r="E15" s="7">
        <v>192.5</v>
      </c>
      <c r="F15" s="3">
        <v>4</v>
      </c>
      <c r="G15" s="7">
        <v>200</v>
      </c>
      <c r="H15" s="15"/>
      <c r="I15" s="1">
        <f t="shared" si="1"/>
        <v>0</v>
      </c>
      <c r="J15" s="4">
        <v>5</v>
      </c>
      <c r="K15" s="20">
        <f t="shared" si="0"/>
        <v>0</v>
      </c>
      <c r="L15" s="2"/>
    </row>
    <row r="16" spans="1:12" x14ac:dyDescent="0.25">
      <c r="A16" s="9" t="s">
        <v>51</v>
      </c>
      <c r="B16" s="8" t="s">
        <v>52</v>
      </c>
      <c r="C16" s="1" t="s">
        <v>53</v>
      </c>
      <c r="D16" s="3">
        <v>3.75</v>
      </c>
      <c r="E16" s="7">
        <v>187.5</v>
      </c>
      <c r="F16" s="3">
        <v>3.95</v>
      </c>
      <c r="G16" s="7">
        <v>197.5</v>
      </c>
      <c r="H16" s="15"/>
      <c r="I16" s="1">
        <f t="shared" si="1"/>
        <v>0</v>
      </c>
      <c r="J16" s="4">
        <v>5</v>
      </c>
      <c r="K16" s="20">
        <f t="shared" si="0"/>
        <v>0</v>
      </c>
      <c r="L16" s="2"/>
    </row>
    <row r="17" spans="1:12" x14ac:dyDescent="0.25">
      <c r="A17" s="9" t="s">
        <v>54</v>
      </c>
      <c r="B17" s="8" t="s">
        <v>55</v>
      </c>
      <c r="C17" s="1" t="s">
        <v>56</v>
      </c>
      <c r="D17" s="3">
        <v>3.65</v>
      </c>
      <c r="E17" s="7">
        <v>182.5</v>
      </c>
      <c r="F17" s="3">
        <v>3.85</v>
      </c>
      <c r="G17" s="7">
        <v>192.5</v>
      </c>
      <c r="H17" s="15"/>
      <c r="I17" s="1">
        <f t="shared" si="1"/>
        <v>0</v>
      </c>
      <c r="J17" s="4">
        <v>5</v>
      </c>
      <c r="K17" s="20">
        <f t="shared" si="0"/>
        <v>0</v>
      </c>
      <c r="L17" s="2"/>
    </row>
    <row r="18" spans="1:12" x14ac:dyDescent="0.25">
      <c r="A18" s="9" t="s">
        <v>57</v>
      </c>
      <c r="B18" s="8" t="s">
        <v>58</v>
      </c>
      <c r="C18" s="1" t="s">
        <v>59</v>
      </c>
      <c r="D18" s="3">
        <v>3.75</v>
      </c>
      <c r="E18" s="7">
        <v>187.5</v>
      </c>
      <c r="F18" s="3">
        <v>3.95</v>
      </c>
      <c r="G18" s="7">
        <v>197.5</v>
      </c>
      <c r="H18" s="15"/>
      <c r="I18" s="1">
        <f t="shared" si="1"/>
        <v>0</v>
      </c>
      <c r="J18" s="4">
        <v>5</v>
      </c>
      <c r="K18" s="20">
        <f t="shared" si="0"/>
        <v>0</v>
      </c>
      <c r="L18" s="2"/>
    </row>
    <row r="19" spans="1:12" x14ac:dyDescent="0.25">
      <c r="A19" s="9" t="s">
        <v>60</v>
      </c>
      <c r="B19" s="8" t="s">
        <v>61</v>
      </c>
      <c r="C19" s="1" t="s">
        <v>62</v>
      </c>
      <c r="D19" s="3">
        <v>3.85</v>
      </c>
      <c r="E19" s="7">
        <v>192.5</v>
      </c>
      <c r="F19" s="3">
        <v>3.85</v>
      </c>
      <c r="G19" s="7">
        <v>192.5</v>
      </c>
      <c r="H19" s="15"/>
      <c r="I19" s="1">
        <f t="shared" si="1"/>
        <v>0</v>
      </c>
      <c r="J19" s="4">
        <v>5</v>
      </c>
      <c r="K19" s="20">
        <f t="shared" si="0"/>
        <v>0</v>
      </c>
      <c r="L19" s="2"/>
    </row>
    <row r="20" spans="1:12" x14ac:dyDescent="0.25">
      <c r="A20" s="9" t="s">
        <v>63</v>
      </c>
      <c r="B20" s="8" t="s">
        <v>64</v>
      </c>
      <c r="C20" s="1" t="s">
        <v>65</v>
      </c>
      <c r="D20" s="3">
        <v>3.85</v>
      </c>
      <c r="E20" s="7">
        <v>192.5</v>
      </c>
      <c r="F20" s="3">
        <v>3.85</v>
      </c>
      <c r="G20" s="7">
        <v>192.5</v>
      </c>
      <c r="H20" s="15"/>
      <c r="I20" s="1">
        <f t="shared" si="1"/>
        <v>0</v>
      </c>
      <c r="J20" s="4">
        <v>5</v>
      </c>
      <c r="K20" s="20">
        <f t="shared" si="0"/>
        <v>0</v>
      </c>
      <c r="L20" s="2"/>
    </row>
    <row r="21" spans="1:12" x14ac:dyDescent="0.25">
      <c r="A21" s="9" t="s">
        <v>66</v>
      </c>
      <c r="B21" s="8" t="s">
        <v>67</v>
      </c>
      <c r="C21" s="1" t="s">
        <v>68</v>
      </c>
      <c r="D21" s="3">
        <v>3.7</v>
      </c>
      <c r="E21" s="7">
        <v>168.18181799999999</v>
      </c>
      <c r="F21" s="3">
        <v>3.7</v>
      </c>
      <c r="G21" s="7">
        <v>168.18181799999999</v>
      </c>
      <c r="H21" s="15"/>
      <c r="I21" s="1">
        <f>(22*H21)/1000</f>
        <v>0</v>
      </c>
      <c r="J21" s="4">
        <v>5</v>
      </c>
      <c r="K21" s="20">
        <f t="shared" si="0"/>
        <v>0</v>
      </c>
      <c r="L21" s="2"/>
    </row>
    <row r="22" spans="1:12" x14ac:dyDescent="0.25">
      <c r="A22" s="9" t="s">
        <v>69</v>
      </c>
      <c r="B22" s="8" t="s">
        <v>70</v>
      </c>
      <c r="C22" s="1" t="s">
        <v>71</v>
      </c>
      <c r="D22" s="3">
        <v>3.85</v>
      </c>
      <c r="E22" s="7">
        <v>192.5</v>
      </c>
      <c r="F22" s="3">
        <v>3.85</v>
      </c>
      <c r="G22" s="7">
        <v>192.5</v>
      </c>
      <c r="H22" s="15"/>
      <c r="I22" s="1">
        <f t="shared" ref="I22:I55" si="2">(20*H22)/1000</f>
        <v>0</v>
      </c>
      <c r="J22" s="4">
        <v>5</v>
      </c>
      <c r="K22" s="20">
        <f t="shared" si="0"/>
        <v>0</v>
      </c>
      <c r="L22" s="2"/>
    </row>
    <row r="23" spans="1:12" x14ac:dyDescent="0.25">
      <c r="A23" s="9" t="s">
        <v>72</v>
      </c>
      <c r="B23" s="8" t="s">
        <v>73</v>
      </c>
      <c r="C23" s="1" t="s">
        <v>74</v>
      </c>
      <c r="D23" s="3">
        <v>4.3</v>
      </c>
      <c r="E23" s="7">
        <v>215</v>
      </c>
      <c r="F23" s="3">
        <v>4.5</v>
      </c>
      <c r="G23" s="7">
        <v>225</v>
      </c>
      <c r="H23" s="15"/>
      <c r="I23" s="1">
        <f t="shared" si="2"/>
        <v>0</v>
      </c>
      <c r="J23" s="4">
        <v>4.1369999999999996</v>
      </c>
      <c r="K23" s="20">
        <f t="shared" si="0"/>
        <v>0</v>
      </c>
      <c r="L23" s="2"/>
    </row>
    <row r="24" spans="1:12" x14ac:dyDescent="0.25">
      <c r="A24" s="9" t="s">
        <v>75</v>
      </c>
      <c r="B24" s="8" t="s">
        <v>76</v>
      </c>
      <c r="C24" s="1" t="s">
        <v>77</v>
      </c>
      <c r="D24" s="3">
        <v>4.3</v>
      </c>
      <c r="E24" s="7">
        <v>215</v>
      </c>
      <c r="F24" s="3">
        <v>4.5</v>
      </c>
      <c r="G24" s="7">
        <v>225</v>
      </c>
      <c r="H24" s="15"/>
      <c r="I24" s="1">
        <f t="shared" si="2"/>
        <v>0</v>
      </c>
      <c r="J24" s="4">
        <v>4.1369999999999996</v>
      </c>
      <c r="K24" s="20">
        <f t="shared" si="0"/>
        <v>0</v>
      </c>
      <c r="L24" s="2"/>
    </row>
    <row r="25" spans="1:12" x14ac:dyDescent="0.25">
      <c r="A25" s="9" t="s">
        <v>78</v>
      </c>
      <c r="B25" s="8" t="s">
        <v>79</v>
      </c>
      <c r="C25" s="1" t="s">
        <v>80</v>
      </c>
      <c r="D25" s="3">
        <v>4.3</v>
      </c>
      <c r="E25" s="7">
        <v>215</v>
      </c>
      <c r="F25" s="3">
        <v>4.5</v>
      </c>
      <c r="G25" s="7">
        <v>225</v>
      </c>
      <c r="H25" s="15"/>
      <c r="I25" s="1">
        <f t="shared" si="2"/>
        <v>0</v>
      </c>
      <c r="J25" s="4">
        <v>4.1369999999999996</v>
      </c>
      <c r="K25" s="20">
        <f t="shared" si="0"/>
        <v>0</v>
      </c>
      <c r="L25" s="2"/>
    </row>
    <row r="26" spans="1:12" x14ac:dyDescent="0.25">
      <c r="A26" s="9" t="s">
        <v>81</v>
      </c>
      <c r="B26" s="8" t="s">
        <v>82</v>
      </c>
      <c r="C26" s="1" t="s">
        <v>83</v>
      </c>
      <c r="D26" s="3">
        <v>4.3</v>
      </c>
      <c r="E26" s="7">
        <v>215</v>
      </c>
      <c r="F26" s="3">
        <v>4.5</v>
      </c>
      <c r="G26" s="7">
        <v>225</v>
      </c>
      <c r="H26" s="15"/>
      <c r="I26" s="1">
        <f t="shared" si="2"/>
        <v>0</v>
      </c>
      <c r="J26" s="4">
        <v>4.1369999999999996</v>
      </c>
      <c r="K26" s="20">
        <f t="shared" si="0"/>
        <v>0</v>
      </c>
      <c r="L26" s="2"/>
    </row>
    <row r="27" spans="1:12" x14ac:dyDescent="0.25">
      <c r="A27" s="9" t="s">
        <v>84</v>
      </c>
      <c r="B27" s="8" t="s">
        <v>85</v>
      </c>
      <c r="C27" s="1" t="s">
        <v>86</v>
      </c>
      <c r="D27" s="3">
        <v>3.9</v>
      </c>
      <c r="E27" s="7">
        <v>195</v>
      </c>
      <c r="F27" s="3">
        <v>4.0999999999999996</v>
      </c>
      <c r="G27" s="7">
        <v>205</v>
      </c>
      <c r="H27" s="15"/>
      <c r="I27" s="1">
        <f t="shared" si="2"/>
        <v>0</v>
      </c>
      <c r="J27" s="4">
        <v>4.6500000000000004</v>
      </c>
      <c r="K27" s="20">
        <f t="shared" si="0"/>
        <v>0</v>
      </c>
      <c r="L27" s="2"/>
    </row>
    <row r="28" spans="1:12" x14ac:dyDescent="0.25">
      <c r="A28" s="9" t="s">
        <v>87</v>
      </c>
      <c r="B28" s="8" t="s">
        <v>88</v>
      </c>
      <c r="C28" s="1" t="s">
        <v>89</v>
      </c>
      <c r="D28" s="3">
        <v>3.9</v>
      </c>
      <c r="E28" s="7">
        <v>195</v>
      </c>
      <c r="F28" s="3">
        <v>4.0999999999999996</v>
      </c>
      <c r="G28" s="7">
        <v>205</v>
      </c>
      <c r="H28" s="15"/>
      <c r="I28" s="1">
        <f t="shared" si="2"/>
        <v>0</v>
      </c>
      <c r="J28" s="4">
        <v>4.6500000000000004</v>
      </c>
      <c r="K28" s="20">
        <f t="shared" si="0"/>
        <v>0</v>
      </c>
      <c r="L28" s="2"/>
    </row>
    <row r="29" spans="1:12" x14ac:dyDescent="0.25">
      <c r="A29" s="9" t="s">
        <v>90</v>
      </c>
      <c r="B29" s="8" t="s">
        <v>91</v>
      </c>
      <c r="C29" s="1" t="s">
        <v>92</v>
      </c>
      <c r="D29" s="3">
        <v>3.9</v>
      </c>
      <c r="E29" s="7">
        <v>195</v>
      </c>
      <c r="F29" s="3">
        <v>4.0999999999999996</v>
      </c>
      <c r="G29" s="7">
        <v>205</v>
      </c>
      <c r="H29" s="15"/>
      <c r="I29" s="1">
        <f t="shared" si="2"/>
        <v>0</v>
      </c>
      <c r="J29" s="4">
        <v>4.6500000000000004</v>
      </c>
      <c r="K29" s="20">
        <f t="shared" si="0"/>
        <v>0</v>
      </c>
      <c r="L29" s="2"/>
    </row>
    <row r="30" spans="1:12" x14ac:dyDescent="0.25">
      <c r="A30" s="9" t="s">
        <v>93</v>
      </c>
      <c r="B30" s="8" t="s">
        <v>94</v>
      </c>
      <c r="C30" s="1" t="s">
        <v>95</v>
      </c>
      <c r="D30" s="3">
        <v>3.9</v>
      </c>
      <c r="E30" s="7">
        <v>195</v>
      </c>
      <c r="F30" s="3">
        <v>4.0999999999999996</v>
      </c>
      <c r="G30" s="7">
        <v>205</v>
      </c>
      <c r="H30" s="15"/>
      <c r="I30" s="1">
        <f t="shared" si="2"/>
        <v>0</v>
      </c>
      <c r="J30" s="4">
        <v>4.6500000000000004</v>
      </c>
      <c r="K30" s="20">
        <f t="shared" si="0"/>
        <v>0</v>
      </c>
      <c r="L30" s="2"/>
    </row>
    <row r="31" spans="1:12" x14ac:dyDescent="0.25">
      <c r="A31" s="9" t="s">
        <v>96</v>
      </c>
      <c r="B31" s="8" t="s">
        <v>97</v>
      </c>
      <c r="C31" s="1" t="s">
        <v>98</v>
      </c>
      <c r="D31" s="3">
        <v>3.4</v>
      </c>
      <c r="E31" s="7">
        <v>170</v>
      </c>
      <c r="F31" s="3">
        <v>3.4</v>
      </c>
      <c r="G31" s="7">
        <v>170</v>
      </c>
      <c r="H31" s="15"/>
      <c r="I31" s="1">
        <f t="shared" si="2"/>
        <v>0</v>
      </c>
      <c r="J31" s="4">
        <v>5</v>
      </c>
      <c r="K31" s="20">
        <f t="shared" si="0"/>
        <v>0</v>
      </c>
      <c r="L31" s="2"/>
    </row>
    <row r="32" spans="1:12" x14ac:dyDescent="0.25">
      <c r="A32" s="9" t="s">
        <v>99</v>
      </c>
      <c r="B32" s="8" t="s">
        <v>100</v>
      </c>
      <c r="C32" s="1" t="s">
        <v>101</v>
      </c>
      <c r="D32" s="3">
        <v>3.9</v>
      </c>
      <c r="E32" s="7">
        <v>195</v>
      </c>
      <c r="F32" s="3">
        <v>4.0999999999999996</v>
      </c>
      <c r="G32" s="7">
        <v>205</v>
      </c>
      <c r="H32" s="15"/>
      <c r="I32" s="1">
        <f t="shared" si="2"/>
        <v>0</v>
      </c>
      <c r="J32" s="4">
        <v>4.6500000000000004</v>
      </c>
      <c r="K32" s="20">
        <f t="shared" si="0"/>
        <v>0</v>
      </c>
      <c r="L32" s="2"/>
    </row>
    <row r="33" spans="1:12" x14ac:dyDescent="0.25">
      <c r="A33" s="9" t="s">
        <v>102</v>
      </c>
      <c r="B33" s="8" t="s">
        <v>103</v>
      </c>
      <c r="C33" s="1" t="s">
        <v>104</v>
      </c>
      <c r="D33" s="3">
        <v>3.9</v>
      </c>
      <c r="E33" s="7">
        <v>195</v>
      </c>
      <c r="F33" s="3">
        <v>4.0999999999999996</v>
      </c>
      <c r="G33" s="7">
        <v>205</v>
      </c>
      <c r="H33" s="15"/>
      <c r="I33" s="1">
        <f t="shared" si="2"/>
        <v>0</v>
      </c>
      <c r="J33" s="4">
        <v>4.6500000000000004</v>
      </c>
      <c r="K33" s="20">
        <f t="shared" si="0"/>
        <v>0</v>
      </c>
      <c r="L33" s="2"/>
    </row>
    <row r="34" spans="1:12" x14ac:dyDescent="0.25">
      <c r="A34" s="9" t="s">
        <v>105</v>
      </c>
      <c r="B34" s="8" t="s">
        <v>106</v>
      </c>
      <c r="C34" s="1" t="s">
        <v>107</v>
      </c>
      <c r="D34" s="3">
        <v>4.2</v>
      </c>
      <c r="E34" s="7">
        <v>210</v>
      </c>
      <c r="F34" s="3">
        <v>4.4000000000000004</v>
      </c>
      <c r="G34" s="7">
        <v>220</v>
      </c>
      <c r="H34" s="15"/>
      <c r="I34" s="1">
        <f t="shared" si="2"/>
        <v>0</v>
      </c>
      <c r="J34" s="4">
        <v>4.1790000000000003</v>
      </c>
      <c r="K34" s="20">
        <f t="shared" si="0"/>
        <v>0</v>
      </c>
      <c r="L34" s="2"/>
    </row>
    <row r="35" spans="1:12" x14ac:dyDescent="0.25">
      <c r="A35" s="9" t="s">
        <v>108</v>
      </c>
      <c r="B35" s="8" t="s">
        <v>109</v>
      </c>
      <c r="C35" s="1" t="s">
        <v>110</v>
      </c>
      <c r="D35" s="3">
        <v>4.2</v>
      </c>
      <c r="E35" s="7">
        <v>210</v>
      </c>
      <c r="F35" s="3">
        <v>4.4000000000000004</v>
      </c>
      <c r="G35" s="7">
        <v>220</v>
      </c>
      <c r="H35" s="15"/>
      <c r="I35" s="1">
        <f t="shared" si="2"/>
        <v>0</v>
      </c>
      <c r="J35" s="4">
        <v>4.1790000000000003</v>
      </c>
      <c r="K35" s="20">
        <f t="shared" si="0"/>
        <v>0</v>
      </c>
      <c r="L35" s="2"/>
    </row>
    <row r="36" spans="1:12" x14ac:dyDescent="0.25">
      <c r="A36" s="9" t="s">
        <v>111</v>
      </c>
      <c r="B36" s="8" t="s">
        <v>112</v>
      </c>
      <c r="C36" s="1" t="s">
        <v>113</v>
      </c>
      <c r="D36" s="3">
        <v>4.2</v>
      </c>
      <c r="E36" s="7">
        <v>210</v>
      </c>
      <c r="F36" s="3">
        <v>4.4000000000000004</v>
      </c>
      <c r="G36" s="7">
        <v>220</v>
      </c>
      <c r="H36" s="15"/>
      <c r="I36" s="1">
        <f t="shared" si="2"/>
        <v>0</v>
      </c>
      <c r="J36" s="4">
        <v>4.1790000000000003</v>
      </c>
      <c r="K36" s="20">
        <f t="shared" si="0"/>
        <v>0</v>
      </c>
      <c r="L36" s="2"/>
    </row>
    <row r="37" spans="1:12" x14ac:dyDescent="0.25">
      <c r="A37" s="9" t="s">
        <v>114</v>
      </c>
      <c r="B37" s="8" t="s">
        <v>115</v>
      </c>
      <c r="C37" s="1" t="s">
        <v>116</v>
      </c>
      <c r="D37" s="3">
        <v>4</v>
      </c>
      <c r="E37" s="7">
        <v>200</v>
      </c>
      <c r="F37" s="3">
        <v>4.2</v>
      </c>
      <c r="G37" s="7">
        <v>210</v>
      </c>
      <c r="H37" s="15"/>
      <c r="I37" s="1">
        <f t="shared" si="2"/>
        <v>0</v>
      </c>
      <c r="J37" s="4">
        <v>4.2629999999999999</v>
      </c>
      <c r="K37" s="20">
        <f t="shared" si="0"/>
        <v>0</v>
      </c>
      <c r="L37" s="2"/>
    </row>
    <row r="38" spans="1:12" x14ac:dyDescent="0.25">
      <c r="A38" s="9" t="s">
        <v>117</v>
      </c>
      <c r="B38" s="8" t="s">
        <v>118</v>
      </c>
      <c r="C38" s="1" t="s">
        <v>119</v>
      </c>
      <c r="D38" s="3">
        <v>4.2</v>
      </c>
      <c r="E38" s="7">
        <v>210</v>
      </c>
      <c r="F38" s="3">
        <v>4.4000000000000004</v>
      </c>
      <c r="G38" s="7">
        <v>220</v>
      </c>
      <c r="H38" s="15"/>
      <c r="I38" s="1">
        <f t="shared" si="2"/>
        <v>0</v>
      </c>
      <c r="J38" s="4">
        <v>4.1790000000000003</v>
      </c>
      <c r="K38" s="20">
        <f t="shared" si="0"/>
        <v>0</v>
      </c>
      <c r="L38" s="2"/>
    </row>
    <row r="39" spans="1:12" x14ac:dyDescent="0.25">
      <c r="A39" s="9" t="s">
        <v>120</v>
      </c>
      <c r="B39" s="8" t="s">
        <v>121</v>
      </c>
      <c r="C39" s="1" t="s">
        <v>122</v>
      </c>
      <c r="D39" s="3">
        <v>4.2</v>
      </c>
      <c r="E39" s="7">
        <v>210</v>
      </c>
      <c r="F39" s="3">
        <v>4.4000000000000004</v>
      </c>
      <c r="G39" s="7">
        <v>220</v>
      </c>
      <c r="H39" s="15"/>
      <c r="I39" s="1">
        <f t="shared" si="2"/>
        <v>0</v>
      </c>
      <c r="J39" s="4">
        <v>4.1790000000000003</v>
      </c>
      <c r="K39" s="20">
        <f t="shared" si="0"/>
        <v>0</v>
      </c>
      <c r="L39" s="2"/>
    </row>
    <row r="40" spans="1:12" x14ac:dyDescent="0.25">
      <c r="A40" s="9" t="s">
        <v>123</v>
      </c>
      <c r="B40" s="8" t="s">
        <v>124</v>
      </c>
      <c r="C40" s="1" t="s">
        <v>125</v>
      </c>
      <c r="D40" s="3">
        <v>4.2</v>
      </c>
      <c r="E40" s="7">
        <v>210</v>
      </c>
      <c r="F40" s="3">
        <v>4.4000000000000004</v>
      </c>
      <c r="G40" s="7">
        <v>220</v>
      </c>
      <c r="H40" s="15"/>
      <c r="I40" s="1">
        <f t="shared" si="2"/>
        <v>0</v>
      </c>
      <c r="J40" s="4">
        <v>4.1790000000000003</v>
      </c>
      <c r="K40" s="20">
        <f t="shared" si="0"/>
        <v>0</v>
      </c>
      <c r="L40" s="2"/>
    </row>
    <row r="41" spans="1:12" x14ac:dyDescent="0.25">
      <c r="A41" s="9" t="s">
        <v>126</v>
      </c>
      <c r="B41" s="8" t="s">
        <v>127</v>
      </c>
      <c r="C41" s="1" t="s">
        <v>128</v>
      </c>
      <c r="D41" s="3">
        <v>4.2</v>
      </c>
      <c r="E41" s="7">
        <v>210</v>
      </c>
      <c r="F41" s="3">
        <v>4.4000000000000004</v>
      </c>
      <c r="G41" s="7">
        <v>220</v>
      </c>
      <c r="H41" s="15"/>
      <c r="I41" s="1">
        <f t="shared" si="2"/>
        <v>0</v>
      </c>
      <c r="J41" s="4">
        <v>4.1790000000000003</v>
      </c>
      <c r="K41" s="20">
        <f t="shared" si="0"/>
        <v>0</v>
      </c>
      <c r="L41" s="2"/>
    </row>
    <row r="42" spans="1:12" x14ac:dyDescent="0.25">
      <c r="A42" s="9" t="s">
        <v>129</v>
      </c>
      <c r="B42" s="8" t="s">
        <v>130</v>
      </c>
      <c r="C42" s="1" t="s">
        <v>131</v>
      </c>
      <c r="D42" s="3">
        <v>4</v>
      </c>
      <c r="E42" s="7">
        <v>200</v>
      </c>
      <c r="F42" s="3">
        <v>4.2</v>
      </c>
      <c r="G42" s="7">
        <v>210</v>
      </c>
      <c r="H42" s="15"/>
      <c r="I42" s="1">
        <f t="shared" si="2"/>
        <v>0</v>
      </c>
      <c r="J42" s="4">
        <v>4.2629999999999999</v>
      </c>
      <c r="K42" s="20">
        <f t="shared" si="0"/>
        <v>0</v>
      </c>
      <c r="L42" s="2"/>
    </row>
    <row r="43" spans="1:12" x14ac:dyDescent="0.25">
      <c r="A43" s="9" t="s">
        <v>132</v>
      </c>
      <c r="B43" s="8" t="s">
        <v>133</v>
      </c>
      <c r="C43" s="1" t="s">
        <v>134</v>
      </c>
      <c r="D43" s="3">
        <v>4.3</v>
      </c>
      <c r="E43" s="7">
        <v>215</v>
      </c>
      <c r="F43" s="3">
        <v>4.5</v>
      </c>
      <c r="G43" s="7">
        <v>225</v>
      </c>
      <c r="H43" s="15"/>
      <c r="I43" s="1">
        <f t="shared" si="2"/>
        <v>0</v>
      </c>
      <c r="J43" s="4">
        <v>4.1369999999999996</v>
      </c>
      <c r="K43" s="20">
        <f t="shared" si="0"/>
        <v>0</v>
      </c>
      <c r="L43" s="2"/>
    </row>
    <row r="44" spans="1:12" x14ac:dyDescent="0.25">
      <c r="A44" s="9" t="s">
        <v>135</v>
      </c>
      <c r="B44" s="8" t="s">
        <v>136</v>
      </c>
      <c r="C44" s="1" t="s">
        <v>137</v>
      </c>
      <c r="D44" s="3">
        <v>4.3</v>
      </c>
      <c r="E44" s="7">
        <v>215</v>
      </c>
      <c r="F44" s="3">
        <v>4.5</v>
      </c>
      <c r="G44" s="7">
        <v>225</v>
      </c>
      <c r="H44" s="15"/>
      <c r="I44" s="1">
        <f t="shared" si="2"/>
        <v>0</v>
      </c>
      <c r="J44" s="4">
        <v>4.1369999999999996</v>
      </c>
      <c r="K44" s="20">
        <f t="shared" si="0"/>
        <v>0</v>
      </c>
      <c r="L44" s="2"/>
    </row>
    <row r="45" spans="1:12" x14ac:dyDescent="0.25">
      <c r="A45" s="9" t="s">
        <v>138</v>
      </c>
      <c r="B45" s="8" t="s">
        <v>139</v>
      </c>
      <c r="C45" s="1" t="s">
        <v>140</v>
      </c>
      <c r="D45" s="3">
        <v>4</v>
      </c>
      <c r="E45" s="7">
        <v>200</v>
      </c>
      <c r="F45" s="3">
        <v>4.2</v>
      </c>
      <c r="G45" s="7">
        <v>210</v>
      </c>
      <c r="H45" s="15"/>
      <c r="I45" s="1">
        <f t="shared" si="2"/>
        <v>0</v>
      </c>
      <c r="J45" s="4">
        <v>4.2629999999999999</v>
      </c>
      <c r="K45" s="20">
        <f t="shared" si="0"/>
        <v>0</v>
      </c>
      <c r="L45" s="2"/>
    </row>
    <row r="46" spans="1:12" x14ac:dyDescent="0.25">
      <c r="A46" s="9" t="s">
        <v>141</v>
      </c>
      <c r="B46" s="8" t="s">
        <v>142</v>
      </c>
      <c r="C46" s="1" t="s">
        <v>143</v>
      </c>
      <c r="D46" s="3">
        <v>4.3</v>
      </c>
      <c r="E46" s="7">
        <v>215</v>
      </c>
      <c r="F46" s="3">
        <v>4.5</v>
      </c>
      <c r="G46" s="7">
        <v>225</v>
      </c>
      <c r="H46" s="15"/>
      <c r="I46" s="1">
        <f t="shared" si="2"/>
        <v>0</v>
      </c>
      <c r="J46" s="4">
        <v>4.1369999999999996</v>
      </c>
      <c r="K46" s="20">
        <f t="shared" si="0"/>
        <v>0</v>
      </c>
      <c r="L46" s="2"/>
    </row>
    <row r="47" spans="1:12" x14ac:dyDescent="0.25">
      <c r="A47" s="9" t="s">
        <v>144</v>
      </c>
      <c r="B47" s="8" t="s">
        <v>145</v>
      </c>
      <c r="C47" s="1" t="s">
        <v>146</v>
      </c>
      <c r="D47" s="3">
        <v>3.8</v>
      </c>
      <c r="E47" s="7">
        <v>190</v>
      </c>
      <c r="F47" s="3">
        <v>3.8</v>
      </c>
      <c r="G47" s="7">
        <v>190</v>
      </c>
      <c r="H47" s="15"/>
      <c r="I47" s="1">
        <f t="shared" si="2"/>
        <v>0</v>
      </c>
      <c r="J47" s="4">
        <v>5</v>
      </c>
      <c r="K47" s="20">
        <f t="shared" si="0"/>
        <v>0</v>
      </c>
      <c r="L47" s="2"/>
    </row>
    <row r="48" spans="1:12" x14ac:dyDescent="0.25">
      <c r="A48" s="9" t="s">
        <v>147</v>
      </c>
      <c r="B48" s="8" t="s">
        <v>148</v>
      </c>
      <c r="C48" s="1" t="s">
        <v>149</v>
      </c>
      <c r="D48" s="3">
        <v>3.8</v>
      </c>
      <c r="E48" s="7">
        <v>190</v>
      </c>
      <c r="F48" s="3">
        <v>3.8</v>
      </c>
      <c r="G48" s="7">
        <v>190</v>
      </c>
      <c r="H48" s="15"/>
      <c r="I48" s="1">
        <f t="shared" si="2"/>
        <v>0</v>
      </c>
      <c r="J48" s="4">
        <v>5</v>
      </c>
      <c r="K48" s="20">
        <f t="shared" si="0"/>
        <v>0</v>
      </c>
      <c r="L48" s="2"/>
    </row>
    <row r="49" spans="1:12" x14ac:dyDescent="0.25">
      <c r="A49" s="9" t="s">
        <v>150</v>
      </c>
      <c r="B49" s="8" t="s">
        <v>151</v>
      </c>
      <c r="C49" s="1" t="s">
        <v>152</v>
      </c>
      <c r="D49" s="3">
        <v>4.3</v>
      </c>
      <c r="E49" s="7">
        <v>215</v>
      </c>
      <c r="F49" s="3">
        <v>4.5</v>
      </c>
      <c r="G49" s="7">
        <v>225</v>
      </c>
      <c r="H49" s="15"/>
      <c r="I49" s="1">
        <f t="shared" si="2"/>
        <v>0</v>
      </c>
      <c r="J49" s="4">
        <v>4.1369999999999996</v>
      </c>
      <c r="K49" s="20">
        <f t="shared" si="0"/>
        <v>0</v>
      </c>
      <c r="L49" s="2"/>
    </row>
    <row r="50" spans="1:12" x14ac:dyDescent="0.25">
      <c r="A50" s="9" t="s">
        <v>153</v>
      </c>
      <c r="B50" s="8" t="s">
        <v>154</v>
      </c>
      <c r="C50" s="1" t="s">
        <v>155</v>
      </c>
      <c r="D50" s="3">
        <v>4.3</v>
      </c>
      <c r="E50" s="7">
        <v>215</v>
      </c>
      <c r="F50" s="3">
        <v>4.5</v>
      </c>
      <c r="G50" s="7">
        <v>225</v>
      </c>
      <c r="H50" s="15"/>
      <c r="I50" s="1">
        <f t="shared" si="2"/>
        <v>0</v>
      </c>
      <c r="J50" s="4">
        <v>4.1369999999999996</v>
      </c>
      <c r="K50" s="20">
        <f t="shared" si="0"/>
        <v>0</v>
      </c>
      <c r="L50" s="2"/>
    </row>
    <row r="51" spans="1:12" x14ac:dyDescent="0.25">
      <c r="A51" s="9" t="s">
        <v>156</v>
      </c>
      <c r="B51" s="8" t="s">
        <v>157</v>
      </c>
      <c r="C51" s="1" t="s">
        <v>158</v>
      </c>
      <c r="D51" s="3">
        <v>3.9</v>
      </c>
      <c r="E51" s="7">
        <v>195</v>
      </c>
      <c r="F51" s="3">
        <v>4</v>
      </c>
      <c r="G51" s="7">
        <v>200</v>
      </c>
      <c r="H51" s="15"/>
      <c r="I51" s="1">
        <f t="shared" si="2"/>
        <v>0</v>
      </c>
      <c r="J51" s="4">
        <v>4.6500000000000004</v>
      </c>
      <c r="K51" s="20">
        <f t="shared" si="0"/>
        <v>0</v>
      </c>
      <c r="L51" s="2"/>
    </row>
    <row r="52" spans="1:12" x14ac:dyDescent="0.25">
      <c r="A52" s="9" t="s">
        <v>159</v>
      </c>
      <c r="B52" s="8" t="s">
        <v>160</v>
      </c>
      <c r="C52" s="1" t="s">
        <v>161</v>
      </c>
      <c r="D52" s="3">
        <v>3.9</v>
      </c>
      <c r="E52" s="7">
        <v>195</v>
      </c>
      <c r="F52" s="3">
        <v>4</v>
      </c>
      <c r="G52" s="7">
        <v>200</v>
      </c>
      <c r="H52" s="15"/>
      <c r="I52" s="1">
        <f t="shared" si="2"/>
        <v>0</v>
      </c>
      <c r="J52" s="4">
        <v>4.6500000000000004</v>
      </c>
      <c r="K52" s="20">
        <f t="shared" si="0"/>
        <v>0</v>
      </c>
      <c r="L52" s="2"/>
    </row>
    <row r="53" spans="1:12" x14ac:dyDescent="0.25">
      <c r="A53" s="9" t="s">
        <v>162</v>
      </c>
      <c r="B53" s="8" t="s">
        <v>163</v>
      </c>
      <c r="C53" s="1" t="s">
        <v>164</v>
      </c>
      <c r="D53" s="3">
        <v>3.9</v>
      </c>
      <c r="E53" s="7">
        <v>195</v>
      </c>
      <c r="F53" s="3">
        <v>4</v>
      </c>
      <c r="G53" s="7">
        <v>200</v>
      </c>
      <c r="H53" s="15"/>
      <c r="I53" s="1">
        <f t="shared" si="2"/>
        <v>0</v>
      </c>
      <c r="J53" s="4">
        <v>4.6500000000000004</v>
      </c>
      <c r="K53" s="20">
        <f t="shared" si="0"/>
        <v>0</v>
      </c>
      <c r="L53" s="2"/>
    </row>
    <row r="54" spans="1:12" x14ac:dyDescent="0.25">
      <c r="A54" s="9" t="s">
        <v>165</v>
      </c>
      <c r="B54" s="8" t="s">
        <v>166</v>
      </c>
      <c r="C54" s="1" t="s">
        <v>167</v>
      </c>
      <c r="D54" s="3">
        <v>4.2</v>
      </c>
      <c r="E54" s="7">
        <v>210</v>
      </c>
      <c r="F54" s="3">
        <v>4.3</v>
      </c>
      <c r="G54" s="7">
        <v>215</v>
      </c>
      <c r="H54" s="15"/>
      <c r="I54" s="1">
        <f t="shared" si="2"/>
        <v>0</v>
      </c>
      <c r="J54" s="4">
        <v>3.044</v>
      </c>
      <c r="K54" s="20">
        <f t="shared" si="0"/>
        <v>0</v>
      </c>
      <c r="L54" s="2"/>
    </row>
    <row r="55" spans="1:12" x14ac:dyDescent="0.25">
      <c r="A55" s="9" t="s">
        <v>168</v>
      </c>
      <c r="B55" s="8" t="s">
        <v>169</v>
      </c>
      <c r="C55" s="1" t="s">
        <v>170</v>
      </c>
      <c r="D55" s="3">
        <v>4.2</v>
      </c>
      <c r="E55" s="7">
        <v>210</v>
      </c>
      <c r="F55" s="3">
        <v>4.3</v>
      </c>
      <c r="G55" s="7">
        <v>215</v>
      </c>
      <c r="H55" s="15"/>
      <c r="I55" s="1">
        <f t="shared" si="2"/>
        <v>0</v>
      </c>
      <c r="J55" s="4">
        <v>3.044</v>
      </c>
      <c r="K55" s="20">
        <f t="shared" si="0"/>
        <v>0</v>
      </c>
      <c r="L55" s="2"/>
    </row>
    <row r="56" spans="1:12" x14ac:dyDescent="0.25">
      <c r="A56" s="9" t="s">
        <v>171</v>
      </c>
      <c r="B56" s="8" t="s">
        <v>172</v>
      </c>
      <c r="C56" s="1" t="s">
        <v>173</v>
      </c>
      <c r="D56" s="3">
        <v>3.7</v>
      </c>
      <c r="E56" s="7">
        <v>176.19047599999999</v>
      </c>
      <c r="F56" s="3">
        <v>3.7</v>
      </c>
      <c r="G56" s="7">
        <v>176.19047599999999</v>
      </c>
      <c r="H56" s="15"/>
      <c r="I56" s="1">
        <f>(21*H56)/1000</f>
        <v>0</v>
      </c>
      <c r="J56" s="4">
        <v>5</v>
      </c>
      <c r="K56" s="20">
        <f t="shared" si="0"/>
        <v>0</v>
      </c>
      <c r="L56" s="2"/>
    </row>
    <row r="57" spans="1:12" x14ac:dyDescent="0.25">
      <c r="A57" s="9" t="s">
        <v>174</v>
      </c>
      <c r="B57" s="8" t="s">
        <v>175</v>
      </c>
      <c r="C57" s="1" t="s">
        <v>176</v>
      </c>
      <c r="D57" s="3">
        <v>4.0999999999999996</v>
      </c>
      <c r="E57" s="7">
        <v>205</v>
      </c>
      <c r="F57" s="3">
        <v>4.2</v>
      </c>
      <c r="G57" s="7">
        <v>210</v>
      </c>
      <c r="H57" s="15"/>
      <c r="I57" s="1">
        <f>(20*H57)/1000</f>
        <v>0</v>
      </c>
      <c r="J57" s="4">
        <v>3.0859999999999999</v>
      </c>
      <c r="K57" s="20">
        <f t="shared" si="0"/>
        <v>0</v>
      </c>
      <c r="L57" s="2"/>
    </row>
    <row r="58" spans="1:12" x14ac:dyDescent="0.25">
      <c r="A58" s="9" t="s">
        <v>177</v>
      </c>
      <c r="B58" s="8" t="s">
        <v>178</v>
      </c>
      <c r="C58" s="1" t="s">
        <v>179</v>
      </c>
      <c r="D58" s="3">
        <v>3.7</v>
      </c>
      <c r="E58" s="7">
        <v>185</v>
      </c>
      <c r="F58" s="3">
        <v>3.7</v>
      </c>
      <c r="G58" s="7">
        <v>185</v>
      </c>
      <c r="H58" s="15"/>
      <c r="I58" s="1">
        <f>(20*H58)/1000</f>
        <v>0</v>
      </c>
      <c r="J58" s="4">
        <v>5</v>
      </c>
      <c r="K58" s="20">
        <f t="shared" si="0"/>
        <v>0</v>
      </c>
      <c r="L58" s="2"/>
    </row>
    <row r="59" spans="1:12" x14ac:dyDescent="0.25">
      <c r="A59" s="9" t="s">
        <v>180</v>
      </c>
      <c r="B59" s="8" t="s">
        <v>181</v>
      </c>
      <c r="C59" s="1" t="s">
        <v>182</v>
      </c>
      <c r="D59" s="3">
        <v>4.2</v>
      </c>
      <c r="E59" s="7">
        <v>210</v>
      </c>
      <c r="F59" s="3">
        <v>4.3</v>
      </c>
      <c r="G59" s="7">
        <v>215</v>
      </c>
      <c r="H59" s="15"/>
      <c r="I59" s="1">
        <f>(20*H59)/1000</f>
        <v>0</v>
      </c>
      <c r="J59" s="4">
        <v>3.044</v>
      </c>
      <c r="K59" s="20">
        <f t="shared" si="0"/>
        <v>0</v>
      </c>
      <c r="L59" s="2"/>
    </row>
    <row r="60" spans="1:12" x14ac:dyDescent="0.25">
      <c r="A60" s="9" t="s">
        <v>183</v>
      </c>
      <c r="B60" s="8" t="s">
        <v>184</v>
      </c>
      <c r="C60" s="1" t="s">
        <v>185</v>
      </c>
      <c r="D60" s="3">
        <v>3.7</v>
      </c>
      <c r="E60" s="7">
        <v>176.19047599999999</v>
      </c>
      <c r="F60" s="3">
        <v>3.7</v>
      </c>
      <c r="G60" s="7">
        <v>176.19047599999999</v>
      </c>
      <c r="H60" s="15"/>
      <c r="I60" s="1">
        <f>(21*H60)/1000</f>
        <v>0</v>
      </c>
      <c r="J60" s="4">
        <v>5</v>
      </c>
      <c r="K60" s="20">
        <f t="shared" si="0"/>
        <v>0</v>
      </c>
      <c r="L60" s="2"/>
    </row>
    <row r="61" spans="1:12" x14ac:dyDescent="0.25">
      <c r="A61" s="9" t="s">
        <v>186</v>
      </c>
      <c r="B61" s="8" t="s">
        <v>187</v>
      </c>
      <c r="C61" s="1" t="s">
        <v>188</v>
      </c>
      <c r="D61" s="3">
        <v>3.7</v>
      </c>
      <c r="E61" s="7">
        <v>185</v>
      </c>
      <c r="F61" s="3">
        <v>3.7</v>
      </c>
      <c r="G61" s="7">
        <v>185</v>
      </c>
      <c r="H61" s="15"/>
      <c r="I61" s="1">
        <f t="shared" ref="I61:I79" si="3">(20*H61)/1000</f>
        <v>0</v>
      </c>
      <c r="J61" s="4">
        <v>5</v>
      </c>
      <c r="K61" s="20">
        <f t="shared" si="0"/>
        <v>0</v>
      </c>
      <c r="L61" s="2"/>
    </row>
    <row r="62" spans="1:12" x14ac:dyDescent="0.25">
      <c r="A62" s="9" t="s">
        <v>189</v>
      </c>
      <c r="B62" s="8" t="s">
        <v>190</v>
      </c>
      <c r="C62" s="1" t="s">
        <v>191</v>
      </c>
      <c r="D62" s="3">
        <v>3.7</v>
      </c>
      <c r="E62" s="7">
        <v>185</v>
      </c>
      <c r="F62" s="3">
        <v>3.7</v>
      </c>
      <c r="G62" s="7">
        <v>185</v>
      </c>
      <c r="H62" s="15"/>
      <c r="I62" s="1">
        <f t="shared" si="3"/>
        <v>0</v>
      </c>
      <c r="J62" s="4">
        <v>5</v>
      </c>
      <c r="K62" s="20">
        <f t="shared" si="0"/>
        <v>0</v>
      </c>
      <c r="L62" s="2"/>
    </row>
    <row r="63" spans="1:12" x14ac:dyDescent="0.25">
      <c r="A63" s="9" t="s">
        <v>192</v>
      </c>
      <c r="B63" s="8" t="s">
        <v>193</v>
      </c>
      <c r="C63" s="1" t="s">
        <v>194</v>
      </c>
      <c r="D63" s="3">
        <v>3.6</v>
      </c>
      <c r="E63" s="7">
        <v>180</v>
      </c>
      <c r="F63" s="3">
        <v>3.6</v>
      </c>
      <c r="G63" s="7">
        <v>180</v>
      </c>
      <c r="H63" s="15"/>
      <c r="I63" s="1">
        <f t="shared" si="3"/>
        <v>0</v>
      </c>
      <c r="J63" s="4">
        <v>5</v>
      </c>
      <c r="K63" s="20">
        <f t="shared" si="0"/>
        <v>0</v>
      </c>
      <c r="L63" s="2"/>
    </row>
    <row r="64" spans="1:12" x14ac:dyDescent="0.25">
      <c r="A64" s="9" t="s">
        <v>195</v>
      </c>
      <c r="B64" s="8" t="s">
        <v>196</v>
      </c>
      <c r="C64" s="1" t="s">
        <v>197</v>
      </c>
      <c r="D64" s="3">
        <v>4.0999999999999996</v>
      </c>
      <c r="E64" s="7">
        <v>205</v>
      </c>
      <c r="F64" s="3">
        <v>4.3</v>
      </c>
      <c r="G64" s="7">
        <v>215</v>
      </c>
      <c r="H64" s="15"/>
      <c r="I64" s="1">
        <f t="shared" si="3"/>
        <v>0</v>
      </c>
      <c r="J64" s="4">
        <v>4.2210000000000001</v>
      </c>
      <c r="K64" s="20">
        <f t="shared" si="0"/>
        <v>0</v>
      </c>
      <c r="L64" s="2"/>
    </row>
    <row r="65" spans="1:12" x14ac:dyDescent="0.25">
      <c r="A65" s="9" t="s">
        <v>198</v>
      </c>
      <c r="B65" s="8" t="s">
        <v>199</v>
      </c>
      <c r="C65" s="1" t="s">
        <v>197</v>
      </c>
      <c r="D65" s="3">
        <v>4.0999999999999996</v>
      </c>
      <c r="E65" s="7">
        <v>205</v>
      </c>
      <c r="F65" s="3">
        <v>4.3</v>
      </c>
      <c r="G65" s="7">
        <v>215</v>
      </c>
      <c r="H65" s="15"/>
      <c r="I65" s="1">
        <f t="shared" si="3"/>
        <v>0</v>
      </c>
      <c r="J65" s="4">
        <v>4.2210000000000001</v>
      </c>
      <c r="K65" s="20">
        <f t="shared" si="0"/>
        <v>0</v>
      </c>
      <c r="L65" s="2"/>
    </row>
    <row r="66" spans="1:12" x14ac:dyDescent="0.25">
      <c r="A66" s="9" t="s">
        <v>200</v>
      </c>
      <c r="B66" s="8" t="s">
        <v>201</v>
      </c>
      <c r="C66" s="1" t="s">
        <v>202</v>
      </c>
      <c r="D66" s="3">
        <v>4.0999999999999996</v>
      </c>
      <c r="E66" s="7">
        <v>205</v>
      </c>
      <c r="F66" s="3">
        <v>4.3</v>
      </c>
      <c r="G66" s="7">
        <v>215</v>
      </c>
      <c r="H66" s="15"/>
      <c r="I66" s="1">
        <f t="shared" si="3"/>
        <v>0</v>
      </c>
      <c r="J66" s="4">
        <v>4.2210000000000001</v>
      </c>
      <c r="K66" s="20">
        <f t="shared" si="0"/>
        <v>0</v>
      </c>
      <c r="L66" s="2"/>
    </row>
    <row r="67" spans="1:12" x14ac:dyDescent="0.25">
      <c r="A67" s="9" t="s">
        <v>203</v>
      </c>
      <c r="B67" s="8" t="s">
        <v>204</v>
      </c>
      <c r="C67" s="1" t="s">
        <v>202</v>
      </c>
      <c r="D67" s="3">
        <v>4.0999999999999996</v>
      </c>
      <c r="E67" s="7">
        <v>205</v>
      </c>
      <c r="F67" s="3">
        <v>4.3</v>
      </c>
      <c r="G67" s="7">
        <v>215</v>
      </c>
      <c r="H67" s="15"/>
      <c r="I67" s="1">
        <f t="shared" si="3"/>
        <v>0</v>
      </c>
      <c r="J67" s="4">
        <v>4.2210000000000001</v>
      </c>
      <c r="K67" s="20">
        <f t="shared" si="0"/>
        <v>0</v>
      </c>
      <c r="L67" s="2"/>
    </row>
    <row r="68" spans="1:12" x14ac:dyDescent="0.25">
      <c r="A68" s="9" t="s">
        <v>205</v>
      </c>
      <c r="B68" s="8" t="s">
        <v>206</v>
      </c>
      <c r="C68" s="1" t="s">
        <v>207</v>
      </c>
      <c r="D68" s="3">
        <v>4</v>
      </c>
      <c r="E68" s="7">
        <v>200</v>
      </c>
      <c r="F68" s="3">
        <v>4</v>
      </c>
      <c r="G68" s="7">
        <v>200</v>
      </c>
      <c r="H68" s="15"/>
      <c r="I68" s="1">
        <f t="shared" si="3"/>
        <v>0</v>
      </c>
      <c r="J68" s="4">
        <v>3.4729999999999999</v>
      </c>
      <c r="K68" s="20">
        <f t="shared" si="0"/>
        <v>0</v>
      </c>
      <c r="L68" s="2"/>
    </row>
    <row r="69" spans="1:12" x14ac:dyDescent="0.25">
      <c r="A69" s="9" t="s">
        <v>208</v>
      </c>
      <c r="B69" s="8" t="s">
        <v>209</v>
      </c>
      <c r="C69" s="1" t="s">
        <v>210</v>
      </c>
      <c r="D69" s="3">
        <v>3.9</v>
      </c>
      <c r="E69" s="7">
        <v>195</v>
      </c>
      <c r="F69" s="3">
        <v>4.0999999999999996</v>
      </c>
      <c r="G69" s="7">
        <v>205</v>
      </c>
      <c r="H69" s="15"/>
      <c r="I69" s="1">
        <f t="shared" si="3"/>
        <v>0</v>
      </c>
      <c r="J69" s="4">
        <v>4.6500000000000004</v>
      </c>
      <c r="K69" s="20">
        <f t="shared" si="0"/>
        <v>0</v>
      </c>
      <c r="L69" s="2"/>
    </row>
    <row r="70" spans="1:12" x14ac:dyDescent="0.25">
      <c r="A70" s="9" t="s">
        <v>211</v>
      </c>
      <c r="B70" s="8" t="s">
        <v>212</v>
      </c>
      <c r="C70" s="1" t="s">
        <v>213</v>
      </c>
      <c r="D70" s="3">
        <v>4.8</v>
      </c>
      <c r="E70" s="7">
        <v>240</v>
      </c>
      <c r="F70" s="3">
        <v>5</v>
      </c>
      <c r="G70" s="7">
        <v>250</v>
      </c>
      <c r="H70" s="15"/>
      <c r="I70" s="1">
        <f t="shared" si="3"/>
        <v>0</v>
      </c>
      <c r="J70" s="4">
        <v>3.927</v>
      </c>
      <c r="K70" s="20">
        <f t="shared" si="0"/>
        <v>0</v>
      </c>
      <c r="L70" s="2"/>
    </row>
    <row r="71" spans="1:12" x14ac:dyDescent="0.25">
      <c r="A71" s="9" t="s">
        <v>214</v>
      </c>
      <c r="B71" s="8" t="s">
        <v>215</v>
      </c>
      <c r="C71" s="1" t="s">
        <v>216</v>
      </c>
      <c r="D71" s="3">
        <v>4.8</v>
      </c>
      <c r="E71" s="7">
        <v>240</v>
      </c>
      <c r="F71" s="3">
        <v>5</v>
      </c>
      <c r="G71" s="7">
        <v>250</v>
      </c>
      <c r="H71" s="15"/>
      <c r="I71" s="1">
        <f t="shared" si="3"/>
        <v>0</v>
      </c>
      <c r="J71" s="4">
        <v>3.927</v>
      </c>
      <c r="K71" s="20">
        <f t="shared" si="0"/>
        <v>0</v>
      </c>
      <c r="L71" s="2"/>
    </row>
    <row r="72" spans="1:12" x14ac:dyDescent="0.25">
      <c r="A72" s="9" t="s">
        <v>217</v>
      </c>
      <c r="B72" s="8" t="s">
        <v>218</v>
      </c>
      <c r="C72" s="1" t="s">
        <v>219</v>
      </c>
      <c r="D72" s="3">
        <v>4.8</v>
      </c>
      <c r="E72" s="7">
        <v>240</v>
      </c>
      <c r="F72" s="3">
        <v>5</v>
      </c>
      <c r="G72" s="7">
        <v>250</v>
      </c>
      <c r="H72" s="15"/>
      <c r="I72" s="1">
        <f t="shared" si="3"/>
        <v>0</v>
      </c>
      <c r="J72" s="4">
        <v>3.927</v>
      </c>
      <c r="K72" s="20">
        <f t="shared" si="0"/>
        <v>0</v>
      </c>
      <c r="L72" s="2"/>
    </row>
    <row r="73" spans="1:12" x14ac:dyDescent="0.25">
      <c r="A73" s="9" t="s">
        <v>220</v>
      </c>
      <c r="B73" s="8" t="s">
        <v>221</v>
      </c>
      <c r="C73" s="1" t="s">
        <v>222</v>
      </c>
      <c r="D73" s="3">
        <v>3.9</v>
      </c>
      <c r="E73" s="7">
        <v>195</v>
      </c>
      <c r="F73" s="3">
        <v>4.0999999999999996</v>
      </c>
      <c r="G73" s="7">
        <v>205</v>
      </c>
      <c r="H73" s="15"/>
      <c r="I73" s="1">
        <f t="shared" si="3"/>
        <v>0</v>
      </c>
      <c r="J73" s="4">
        <v>4.6500000000000004</v>
      </c>
      <c r="K73" s="20">
        <f t="shared" si="0"/>
        <v>0</v>
      </c>
      <c r="L73" s="2"/>
    </row>
    <row r="74" spans="1:12" x14ac:dyDescent="0.25">
      <c r="A74" s="9" t="s">
        <v>223</v>
      </c>
      <c r="B74" s="8" t="s">
        <v>224</v>
      </c>
      <c r="C74" s="1" t="s">
        <v>225</v>
      </c>
      <c r="D74" s="3">
        <v>4.8</v>
      </c>
      <c r="E74" s="7">
        <v>240</v>
      </c>
      <c r="F74" s="3">
        <v>5</v>
      </c>
      <c r="G74" s="7">
        <v>250</v>
      </c>
      <c r="H74" s="15"/>
      <c r="I74" s="1">
        <f t="shared" si="3"/>
        <v>0</v>
      </c>
      <c r="J74" s="4">
        <v>3.927</v>
      </c>
      <c r="K74" s="20">
        <f t="shared" si="0"/>
        <v>0</v>
      </c>
      <c r="L74" s="2"/>
    </row>
    <row r="75" spans="1:12" x14ac:dyDescent="0.25">
      <c r="A75" s="9" t="s">
        <v>226</v>
      </c>
      <c r="B75" s="8" t="s">
        <v>227</v>
      </c>
      <c r="C75" s="1" t="s">
        <v>228</v>
      </c>
      <c r="D75" s="3">
        <v>4.8</v>
      </c>
      <c r="E75" s="7">
        <v>240</v>
      </c>
      <c r="F75" s="3">
        <v>5</v>
      </c>
      <c r="G75" s="7">
        <v>250</v>
      </c>
      <c r="H75" s="15"/>
      <c r="I75" s="1">
        <f t="shared" si="3"/>
        <v>0</v>
      </c>
      <c r="J75" s="4">
        <v>3.927</v>
      </c>
      <c r="K75" s="20">
        <f t="shared" si="0"/>
        <v>0</v>
      </c>
      <c r="L75" s="2"/>
    </row>
    <row r="76" spans="1:12" x14ac:dyDescent="0.25">
      <c r="A76" s="9" t="s">
        <v>229</v>
      </c>
      <c r="B76" s="8" t="s">
        <v>230</v>
      </c>
      <c r="C76" s="1" t="s">
        <v>231</v>
      </c>
      <c r="D76" s="3">
        <v>3.8</v>
      </c>
      <c r="E76" s="7">
        <v>190</v>
      </c>
      <c r="F76" s="3">
        <v>4</v>
      </c>
      <c r="G76" s="7">
        <v>200</v>
      </c>
      <c r="H76" s="15"/>
      <c r="I76" s="1">
        <f t="shared" si="3"/>
        <v>0</v>
      </c>
      <c r="J76" s="4">
        <v>5</v>
      </c>
      <c r="K76" s="20">
        <f t="shared" ref="K76:K139" si="4">ROUND(IF(J76&lt;0,0,I76*J76),4)</f>
        <v>0</v>
      </c>
      <c r="L76" s="2"/>
    </row>
    <row r="77" spans="1:12" x14ac:dyDescent="0.25">
      <c r="A77" s="9" t="s">
        <v>232</v>
      </c>
      <c r="B77" s="8" t="s">
        <v>233</v>
      </c>
      <c r="C77" s="1" t="s">
        <v>234</v>
      </c>
      <c r="D77" s="3">
        <v>3.8</v>
      </c>
      <c r="E77" s="7">
        <v>190</v>
      </c>
      <c r="F77" s="3">
        <v>4</v>
      </c>
      <c r="G77" s="7">
        <v>200</v>
      </c>
      <c r="H77" s="15"/>
      <c r="I77" s="1">
        <f t="shared" si="3"/>
        <v>0</v>
      </c>
      <c r="J77" s="4">
        <v>5</v>
      </c>
      <c r="K77" s="20">
        <f t="shared" si="4"/>
        <v>0</v>
      </c>
      <c r="L77" s="2"/>
    </row>
    <row r="78" spans="1:12" x14ac:dyDescent="0.25">
      <c r="A78" s="9" t="s">
        <v>235</v>
      </c>
      <c r="B78" s="8" t="s">
        <v>236</v>
      </c>
      <c r="C78" s="1" t="s">
        <v>237</v>
      </c>
      <c r="D78" s="3">
        <v>3.8</v>
      </c>
      <c r="E78" s="7">
        <v>190</v>
      </c>
      <c r="F78" s="3">
        <v>4</v>
      </c>
      <c r="G78" s="7">
        <v>200</v>
      </c>
      <c r="H78" s="15"/>
      <c r="I78" s="1">
        <f t="shared" si="3"/>
        <v>0</v>
      </c>
      <c r="J78" s="4">
        <v>5</v>
      </c>
      <c r="K78" s="20">
        <f t="shared" si="4"/>
        <v>0</v>
      </c>
      <c r="L78" s="2"/>
    </row>
    <row r="79" spans="1:12" x14ac:dyDescent="0.25">
      <c r="A79" s="9" t="s">
        <v>238</v>
      </c>
      <c r="B79" s="8" t="s">
        <v>239</v>
      </c>
      <c r="C79" s="1" t="s">
        <v>240</v>
      </c>
      <c r="D79" s="3">
        <v>3.8</v>
      </c>
      <c r="E79" s="7">
        <v>190</v>
      </c>
      <c r="F79" s="3">
        <v>4</v>
      </c>
      <c r="G79" s="7">
        <v>200</v>
      </c>
      <c r="H79" s="15"/>
      <c r="I79" s="1">
        <f t="shared" si="3"/>
        <v>0</v>
      </c>
      <c r="J79" s="4">
        <v>5</v>
      </c>
      <c r="K79" s="20">
        <f t="shared" si="4"/>
        <v>0</v>
      </c>
      <c r="L79" s="2"/>
    </row>
    <row r="80" spans="1:12" x14ac:dyDescent="0.25">
      <c r="A80" s="9" t="s">
        <v>241</v>
      </c>
      <c r="B80" s="8" t="s">
        <v>242</v>
      </c>
      <c r="C80" s="1" t="s">
        <v>243</v>
      </c>
      <c r="D80" s="3">
        <v>3.68</v>
      </c>
      <c r="E80" s="7">
        <v>167.272727</v>
      </c>
      <c r="F80" s="3">
        <v>3.68</v>
      </c>
      <c r="G80" s="7">
        <v>167.272727</v>
      </c>
      <c r="H80" s="15"/>
      <c r="I80" s="1">
        <f>(22*H80)/1000</f>
        <v>0</v>
      </c>
      <c r="J80" s="4">
        <v>5</v>
      </c>
      <c r="K80" s="20">
        <f t="shared" si="4"/>
        <v>0</v>
      </c>
      <c r="L80" s="2"/>
    </row>
    <row r="81" spans="1:12" x14ac:dyDescent="0.25">
      <c r="A81" s="9" t="s">
        <v>244</v>
      </c>
      <c r="B81" s="8" t="s">
        <v>245</v>
      </c>
      <c r="C81" s="1" t="s">
        <v>246</v>
      </c>
      <c r="D81" s="3">
        <v>4.8</v>
      </c>
      <c r="E81" s="7">
        <v>240</v>
      </c>
      <c r="F81" s="3">
        <v>5</v>
      </c>
      <c r="G81" s="7">
        <v>250</v>
      </c>
      <c r="H81" s="15"/>
      <c r="I81" s="1">
        <f t="shared" ref="I81:I112" si="5">(20*H81)/1000</f>
        <v>0</v>
      </c>
      <c r="J81" s="4">
        <v>3.927</v>
      </c>
      <c r="K81" s="20">
        <f t="shared" si="4"/>
        <v>0</v>
      </c>
      <c r="L81" s="2"/>
    </row>
    <row r="82" spans="1:12" x14ac:dyDescent="0.25">
      <c r="A82" s="9" t="s">
        <v>247</v>
      </c>
      <c r="B82" s="8" t="s">
        <v>248</v>
      </c>
      <c r="C82" s="1" t="s">
        <v>249</v>
      </c>
      <c r="D82" s="3">
        <v>4.2</v>
      </c>
      <c r="E82" s="7">
        <v>210</v>
      </c>
      <c r="F82" s="3">
        <v>4.3</v>
      </c>
      <c r="G82" s="7">
        <v>215</v>
      </c>
      <c r="H82" s="15"/>
      <c r="I82" s="1">
        <f t="shared" si="5"/>
        <v>0</v>
      </c>
      <c r="J82" s="4">
        <v>3.044</v>
      </c>
      <c r="K82" s="20">
        <f t="shared" si="4"/>
        <v>0</v>
      </c>
      <c r="L82" s="2"/>
    </row>
    <row r="83" spans="1:12" x14ac:dyDescent="0.25">
      <c r="A83" s="9" t="s">
        <v>250</v>
      </c>
      <c r="B83" s="8" t="s">
        <v>251</v>
      </c>
      <c r="C83" s="1" t="s">
        <v>252</v>
      </c>
      <c r="D83" s="3">
        <v>3.9</v>
      </c>
      <c r="E83" s="7">
        <v>195</v>
      </c>
      <c r="F83" s="3">
        <v>3.9</v>
      </c>
      <c r="G83" s="7">
        <v>195</v>
      </c>
      <c r="H83" s="15"/>
      <c r="I83" s="1">
        <f t="shared" si="5"/>
        <v>0</v>
      </c>
      <c r="J83" s="4">
        <v>4.6500000000000004</v>
      </c>
      <c r="K83" s="20">
        <f t="shared" si="4"/>
        <v>0</v>
      </c>
      <c r="L83" s="2"/>
    </row>
    <row r="84" spans="1:12" x14ac:dyDescent="0.25">
      <c r="A84" s="9" t="s">
        <v>253</v>
      </c>
      <c r="B84" s="8" t="s">
        <v>254</v>
      </c>
      <c r="C84" s="1" t="s">
        <v>255</v>
      </c>
      <c r="D84" s="3">
        <v>4.2</v>
      </c>
      <c r="E84" s="7">
        <v>210</v>
      </c>
      <c r="F84" s="3">
        <v>4.3</v>
      </c>
      <c r="G84" s="7">
        <v>215</v>
      </c>
      <c r="H84" s="15"/>
      <c r="I84" s="1">
        <f t="shared" si="5"/>
        <v>0</v>
      </c>
      <c r="J84" s="4">
        <v>3.044</v>
      </c>
      <c r="K84" s="20">
        <f t="shared" si="4"/>
        <v>0</v>
      </c>
      <c r="L84" s="2"/>
    </row>
    <row r="85" spans="1:12" x14ac:dyDescent="0.25">
      <c r="A85" s="9" t="s">
        <v>256</v>
      </c>
      <c r="B85" s="8" t="s">
        <v>257</v>
      </c>
      <c r="C85" s="1" t="s">
        <v>258</v>
      </c>
      <c r="D85" s="3">
        <v>4.0999999999999996</v>
      </c>
      <c r="E85" s="7">
        <v>205</v>
      </c>
      <c r="F85" s="3">
        <v>4.3</v>
      </c>
      <c r="G85" s="7">
        <v>215</v>
      </c>
      <c r="H85" s="15"/>
      <c r="I85" s="1">
        <f t="shared" si="5"/>
        <v>0</v>
      </c>
      <c r="J85" s="4">
        <v>4.2210000000000001</v>
      </c>
      <c r="K85" s="20">
        <f t="shared" si="4"/>
        <v>0</v>
      </c>
      <c r="L85" s="2"/>
    </row>
    <row r="86" spans="1:12" x14ac:dyDescent="0.25">
      <c r="A86" s="9" t="s">
        <v>259</v>
      </c>
      <c r="B86" s="8" t="s">
        <v>260</v>
      </c>
      <c r="C86" s="1" t="s">
        <v>258</v>
      </c>
      <c r="D86" s="3">
        <v>4.0999999999999996</v>
      </c>
      <c r="E86" s="7">
        <v>205</v>
      </c>
      <c r="F86" s="3">
        <v>4.3</v>
      </c>
      <c r="G86" s="7">
        <v>215</v>
      </c>
      <c r="H86" s="15"/>
      <c r="I86" s="1">
        <f t="shared" si="5"/>
        <v>0</v>
      </c>
      <c r="J86" s="4">
        <v>4.2210000000000001</v>
      </c>
      <c r="K86" s="20">
        <f t="shared" si="4"/>
        <v>0</v>
      </c>
      <c r="L86" s="2"/>
    </row>
    <row r="87" spans="1:12" x14ac:dyDescent="0.25">
      <c r="A87" s="9" t="s">
        <v>261</v>
      </c>
      <c r="B87" s="8" t="s">
        <v>262</v>
      </c>
      <c r="C87" s="1" t="s">
        <v>263</v>
      </c>
      <c r="D87" s="3">
        <v>3.7</v>
      </c>
      <c r="E87" s="7">
        <v>185</v>
      </c>
      <c r="F87" s="3">
        <v>3.7</v>
      </c>
      <c r="G87" s="7">
        <v>185</v>
      </c>
      <c r="H87" s="15"/>
      <c r="I87" s="1">
        <f t="shared" si="5"/>
        <v>0</v>
      </c>
      <c r="J87" s="4">
        <v>5</v>
      </c>
      <c r="K87" s="20">
        <f t="shared" si="4"/>
        <v>0</v>
      </c>
      <c r="L87" s="2"/>
    </row>
    <row r="88" spans="1:12" x14ac:dyDescent="0.25">
      <c r="A88" s="9" t="s">
        <v>264</v>
      </c>
      <c r="B88" s="8" t="s">
        <v>265</v>
      </c>
      <c r="C88" s="1" t="s">
        <v>266</v>
      </c>
      <c r="D88" s="3">
        <v>4.0999999999999996</v>
      </c>
      <c r="E88" s="7">
        <v>205</v>
      </c>
      <c r="F88" s="3">
        <v>4.3</v>
      </c>
      <c r="G88" s="7">
        <v>215</v>
      </c>
      <c r="H88" s="15"/>
      <c r="I88" s="1">
        <f t="shared" si="5"/>
        <v>0</v>
      </c>
      <c r="J88" s="4">
        <v>4.2210000000000001</v>
      </c>
      <c r="K88" s="20">
        <f t="shared" si="4"/>
        <v>0</v>
      </c>
      <c r="L88" s="2"/>
    </row>
    <row r="89" spans="1:12" x14ac:dyDescent="0.25">
      <c r="A89" s="9" t="s">
        <v>267</v>
      </c>
      <c r="B89" s="8" t="s">
        <v>268</v>
      </c>
      <c r="C89" s="1" t="s">
        <v>266</v>
      </c>
      <c r="D89" s="3">
        <v>4.0999999999999996</v>
      </c>
      <c r="E89" s="7">
        <v>205</v>
      </c>
      <c r="F89" s="3">
        <v>4.3</v>
      </c>
      <c r="G89" s="7">
        <v>215</v>
      </c>
      <c r="H89" s="15"/>
      <c r="I89" s="1">
        <f t="shared" si="5"/>
        <v>0</v>
      </c>
      <c r="J89" s="4">
        <v>4.2210000000000001</v>
      </c>
      <c r="K89" s="20">
        <f t="shared" si="4"/>
        <v>0</v>
      </c>
      <c r="L89" s="2"/>
    </row>
    <row r="90" spans="1:12" x14ac:dyDescent="0.25">
      <c r="A90" s="9" t="s">
        <v>269</v>
      </c>
      <c r="B90" s="8" t="s">
        <v>270</v>
      </c>
      <c r="C90" s="1" t="s">
        <v>271</v>
      </c>
      <c r="D90" s="3">
        <v>4.2</v>
      </c>
      <c r="E90" s="7">
        <v>210</v>
      </c>
      <c r="F90" s="3">
        <v>4.4000000000000004</v>
      </c>
      <c r="G90" s="7">
        <v>220</v>
      </c>
      <c r="H90" s="15"/>
      <c r="I90" s="1">
        <f t="shared" si="5"/>
        <v>0</v>
      </c>
      <c r="J90" s="4">
        <v>4.1790000000000003</v>
      </c>
      <c r="K90" s="20">
        <f t="shared" si="4"/>
        <v>0</v>
      </c>
      <c r="L90" s="2"/>
    </row>
    <row r="91" spans="1:12" x14ac:dyDescent="0.25">
      <c r="A91" s="9" t="s">
        <v>272</v>
      </c>
      <c r="B91" s="8" t="s">
        <v>273</v>
      </c>
      <c r="C91" s="1" t="s">
        <v>274</v>
      </c>
      <c r="D91" s="3">
        <v>4.3</v>
      </c>
      <c r="E91" s="7">
        <v>215</v>
      </c>
      <c r="F91" s="3">
        <v>4.5</v>
      </c>
      <c r="G91" s="7">
        <v>225</v>
      </c>
      <c r="H91" s="15"/>
      <c r="I91" s="1">
        <f t="shared" si="5"/>
        <v>0</v>
      </c>
      <c r="J91" s="4">
        <v>4.1369999999999996</v>
      </c>
      <c r="K91" s="20">
        <f t="shared" si="4"/>
        <v>0</v>
      </c>
      <c r="L91" s="2"/>
    </row>
    <row r="92" spans="1:12" x14ac:dyDescent="0.25">
      <c r="A92" s="9" t="s">
        <v>275</v>
      </c>
      <c r="B92" s="8" t="s">
        <v>276</v>
      </c>
      <c r="C92" s="1" t="s">
        <v>277</v>
      </c>
      <c r="D92" s="3">
        <v>4.3</v>
      </c>
      <c r="E92" s="7">
        <v>215</v>
      </c>
      <c r="F92" s="3">
        <v>4.5</v>
      </c>
      <c r="G92" s="7">
        <v>225</v>
      </c>
      <c r="H92" s="15"/>
      <c r="I92" s="1">
        <f t="shared" si="5"/>
        <v>0</v>
      </c>
      <c r="J92" s="4">
        <v>4.1369999999999996</v>
      </c>
      <c r="K92" s="20">
        <f t="shared" si="4"/>
        <v>0</v>
      </c>
      <c r="L92" s="2"/>
    </row>
    <row r="93" spans="1:12" x14ac:dyDescent="0.25">
      <c r="A93" s="9" t="s">
        <v>278</v>
      </c>
      <c r="B93" s="8" t="s">
        <v>279</v>
      </c>
      <c r="C93" s="1" t="s">
        <v>280</v>
      </c>
      <c r="D93" s="3">
        <v>4.3</v>
      </c>
      <c r="E93" s="7">
        <v>215</v>
      </c>
      <c r="F93" s="3">
        <v>4.5</v>
      </c>
      <c r="G93" s="7">
        <v>225</v>
      </c>
      <c r="H93" s="15"/>
      <c r="I93" s="1">
        <f t="shared" si="5"/>
        <v>0</v>
      </c>
      <c r="J93" s="4">
        <v>4.1369999999999996</v>
      </c>
      <c r="K93" s="20">
        <f t="shared" si="4"/>
        <v>0</v>
      </c>
      <c r="L93" s="2"/>
    </row>
    <row r="94" spans="1:12" x14ac:dyDescent="0.25">
      <c r="A94" s="9" t="s">
        <v>281</v>
      </c>
      <c r="B94" s="8" t="s">
        <v>282</v>
      </c>
      <c r="C94" s="1" t="s">
        <v>283</v>
      </c>
      <c r="D94" s="3">
        <v>4.2</v>
      </c>
      <c r="E94" s="7">
        <v>210</v>
      </c>
      <c r="F94" s="3">
        <v>4.4000000000000004</v>
      </c>
      <c r="G94" s="7">
        <v>220</v>
      </c>
      <c r="H94" s="15"/>
      <c r="I94" s="1">
        <f t="shared" si="5"/>
        <v>0</v>
      </c>
      <c r="J94" s="4">
        <v>4.1790000000000003</v>
      </c>
      <c r="K94" s="20">
        <f t="shared" si="4"/>
        <v>0</v>
      </c>
      <c r="L94" s="2"/>
    </row>
    <row r="95" spans="1:12" x14ac:dyDescent="0.25">
      <c r="A95" s="9" t="s">
        <v>284</v>
      </c>
      <c r="B95" s="8" t="s">
        <v>285</v>
      </c>
      <c r="C95" s="1" t="s">
        <v>286</v>
      </c>
      <c r="D95" s="3">
        <v>4.2</v>
      </c>
      <c r="E95" s="7">
        <v>210</v>
      </c>
      <c r="F95" s="3">
        <v>4.4000000000000004</v>
      </c>
      <c r="G95" s="7">
        <v>220</v>
      </c>
      <c r="H95" s="15"/>
      <c r="I95" s="1">
        <f t="shared" si="5"/>
        <v>0</v>
      </c>
      <c r="J95" s="4">
        <v>4.1790000000000003</v>
      </c>
      <c r="K95" s="20">
        <f t="shared" si="4"/>
        <v>0</v>
      </c>
      <c r="L95" s="2"/>
    </row>
    <row r="96" spans="1:12" x14ac:dyDescent="0.25">
      <c r="A96" s="9" t="s">
        <v>287</v>
      </c>
      <c r="B96" s="8" t="s">
        <v>288</v>
      </c>
      <c r="C96" s="1" t="s">
        <v>289</v>
      </c>
      <c r="D96" s="3">
        <v>3.7</v>
      </c>
      <c r="E96" s="7">
        <v>185</v>
      </c>
      <c r="F96" s="3">
        <v>3.7</v>
      </c>
      <c r="G96" s="7">
        <v>185</v>
      </c>
      <c r="H96" s="15"/>
      <c r="I96" s="1">
        <f t="shared" si="5"/>
        <v>0</v>
      </c>
      <c r="J96" s="4">
        <v>5</v>
      </c>
      <c r="K96" s="20">
        <f t="shared" si="4"/>
        <v>0</v>
      </c>
      <c r="L96" s="2"/>
    </row>
    <row r="97" spans="1:12" x14ac:dyDescent="0.25">
      <c r="A97" s="9" t="s">
        <v>290</v>
      </c>
      <c r="B97" s="8" t="s">
        <v>291</v>
      </c>
      <c r="C97" s="1" t="s">
        <v>292</v>
      </c>
      <c r="D97" s="3">
        <v>4.2</v>
      </c>
      <c r="E97" s="7">
        <v>210</v>
      </c>
      <c r="F97" s="3">
        <v>4.4000000000000004</v>
      </c>
      <c r="G97" s="7">
        <v>220</v>
      </c>
      <c r="H97" s="15"/>
      <c r="I97" s="1">
        <f t="shared" si="5"/>
        <v>0</v>
      </c>
      <c r="J97" s="4">
        <v>4.1790000000000003</v>
      </c>
      <c r="K97" s="20">
        <f t="shared" si="4"/>
        <v>0</v>
      </c>
      <c r="L97" s="2"/>
    </row>
    <row r="98" spans="1:12" x14ac:dyDescent="0.25">
      <c r="A98" s="9" t="s">
        <v>293</v>
      </c>
      <c r="B98" s="8" t="s">
        <v>294</v>
      </c>
      <c r="C98" s="1" t="s">
        <v>295</v>
      </c>
      <c r="D98" s="3">
        <v>4.0999999999999996</v>
      </c>
      <c r="E98" s="7">
        <v>205</v>
      </c>
      <c r="F98" s="3">
        <v>4.3</v>
      </c>
      <c r="G98" s="7">
        <v>215</v>
      </c>
      <c r="H98" s="15"/>
      <c r="I98" s="1">
        <f t="shared" si="5"/>
        <v>0</v>
      </c>
      <c r="J98" s="4">
        <v>4.2210000000000001</v>
      </c>
      <c r="K98" s="20">
        <f t="shared" si="4"/>
        <v>0</v>
      </c>
      <c r="L98" s="2"/>
    </row>
    <row r="99" spans="1:12" x14ac:dyDescent="0.25">
      <c r="A99" s="9" t="s">
        <v>296</v>
      </c>
      <c r="B99" s="8" t="s">
        <v>297</v>
      </c>
      <c r="C99" s="1" t="s">
        <v>298</v>
      </c>
      <c r="D99" s="3">
        <v>4.0999999999999996</v>
      </c>
      <c r="E99" s="7">
        <v>205</v>
      </c>
      <c r="F99" s="3">
        <v>4.3</v>
      </c>
      <c r="G99" s="7">
        <v>215</v>
      </c>
      <c r="H99" s="15"/>
      <c r="I99" s="1">
        <f t="shared" si="5"/>
        <v>0</v>
      </c>
      <c r="J99" s="4">
        <v>4.2210000000000001</v>
      </c>
      <c r="K99" s="20">
        <f t="shared" si="4"/>
        <v>0</v>
      </c>
      <c r="L99" s="2"/>
    </row>
    <row r="100" spans="1:12" x14ac:dyDescent="0.25">
      <c r="A100" s="9" t="s">
        <v>299</v>
      </c>
      <c r="B100" s="8" t="s">
        <v>300</v>
      </c>
      <c r="C100" s="1" t="s">
        <v>301</v>
      </c>
      <c r="D100" s="3">
        <v>4</v>
      </c>
      <c r="E100" s="7">
        <v>200</v>
      </c>
      <c r="F100" s="3">
        <v>4.2</v>
      </c>
      <c r="G100" s="7">
        <v>210</v>
      </c>
      <c r="H100" s="15"/>
      <c r="I100" s="1">
        <f t="shared" si="5"/>
        <v>0</v>
      </c>
      <c r="J100" s="4">
        <v>4.2629999999999999</v>
      </c>
      <c r="K100" s="20">
        <f t="shared" si="4"/>
        <v>0</v>
      </c>
      <c r="L100" s="2"/>
    </row>
    <row r="101" spans="1:12" x14ac:dyDescent="0.25">
      <c r="A101" s="9" t="s">
        <v>302</v>
      </c>
      <c r="B101" s="8" t="s">
        <v>303</v>
      </c>
      <c r="C101" s="1" t="s">
        <v>304</v>
      </c>
      <c r="D101" s="3">
        <v>4</v>
      </c>
      <c r="E101" s="7">
        <v>200</v>
      </c>
      <c r="F101" s="3">
        <v>4.2</v>
      </c>
      <c r="G101" s="7">
        <v>210</v>
      </c>
      <c r="H101" s="15"/>
      <c r="I101" s="1">
        <f t="shared" si="5"/>
        <v>0</v>
      </c>
      <c r="J101" s="4">
        <v>4.2629999999999999</v>
      </c>
      <c r="K101" s="20">
        <f t="shared" si="4"/>
        <v>0</v>
      </c>
      <c r="L101" s="2"/>
    </row>
    <row r="102" spans="1:12" x14ac:dyDescent="0.25">
      <c r="A102" s="9" t="s">
        <v>305</v>
      </c>
      <c r="B102" s="8" t="s">
        <v>306</v>
      </c>
      <c r="C102" s="1" t="s">
        <v>307</v>
      </c>
      <c r="D102" s="3">
        <v>3.65</v>
      </c>
      <c r="E102" s="7">
        <v>182.5</v>
      </c>
      <c r="F102" s="3">
        <v>3.85</v>
      </c>
      <c r="G102" s="7">
        <v>192.5</v>
      </c>
      <c r="H102" s="15"/>
      <c r="I102" s="1">
        <f t="shared" si="5"/>
        <v>0</v>
      </c>
      <c r="J102" s="4">
        <v>5</v>
      </c>
      <c r="K102" s="20">
        <f t="shared" si="4"/>
        <v>0</v>
      </c>
      <c r="L102" s="2"/>
    </row>
    <row r="103" spans="1:12" x14ac:dyDescent="0.25">
      <c r="A103" s="9" t="s">
        <v>308</v>
      </c>
      <c r="B103" s="8" t="s">
        <v>309</v>
      </c>
      <c r="C103" s="1" t="s">
        <v>307</v>
      </c>
      <c r="D103" s="3">
        <v>3.65</v>
      </c>
      <c r="E103" s="7">
        <v>182.5</v>
      </c>
      <c r="F103" s="3">
        <v>3.85</v>
      </c>
      <c r="G103" s="7">
        <v>192.5</v>
      </c>
      <c r="H103" s="15"/>
      <c r="I103" s="1">
        <f t="shared" si="5"/>
        <v>0</v>
      </c>
      <c r="J103" s="4">
        <v>5</v>
      </c>
      <c r="K103" s="20">
        <f t="shared" si="4"/>
        <v>0</v>
      </c>
      <c r="L103" s="2"/>
    </row>
    <row r="104" spans="1:12" x14ac:dyDescent="0.25">
      <c r="A104" s="9" t="s">
        <v>310</v>
      </c>
      <c r="B104" s="8" t="s">
        <v>311</v>
      </c>
      <c r="C104" s="1" t="s">
        <v>312</v>
      </c>
      <c r="D104" s="3">
        <v>3.75</v>
      </c>
      <c r="E104" s="7">
        <v>187.5</v>
      </c>
      <c r="F104" s="3">
        <v>3.95</v>
      </c>
      <c r="G104" s="7">
        <v>197.5</v>
      </c>
      <c r="H104" s="15"/>
      <c r="I104" s="1">
        <f t="shared" si="5"/>
        <v>0</v>
      </c>
      <c r="J104" s="4">
        <v>5</v>
      </c>
      <c r="K104" s="20">
        <f t="shared" si="4"/>
        <v>0</v>
      </c>
      <c r="L104" s="2"/>
    </row>
    <row r="105" spans="1:12" x14ac:dyDescent="0.25">
      <c r="A105" s="9" t="s">
        <v>313</v>
      </c>
      <c r="B105" s="8" t="s">
        <v>314</v>
      </c>
      <c r="C105" s="1" t="s">
        <v>312</v>
      </c>
      <c r="D105" s="3">
        <v>3.75</v>
      </c>
      <c r="E105" s="7">
        <v>187.5</v>
      </c>
      <c r="F105" s="3">
        <v>3.95</v>
      </c>
      <c r="G105" s="7">
        <v>197.5</v>
      </c>
      <c r="H105" s="15"/>
      <c r="I105" s="1">
        <f t="shared" si="5"/>
        <v>0</v>
      </c>
      <c r="J105" s="4">
        <v>5</v>
      </c>
      <c r="K105" s="20">
        <f t="shared" si="4"/>
        <v>0</v>
      </c>
      <c r="L105" s="2"/>
    </row>
    <row r="106" spans="1:12" x14ac:dyDescent="0.25">
      <c r="A106" s="9" t="s">
        <v>315</v>
      </c>
      <c r="B106" s="8" t="s">
        <v>316</v>
      </c>
      <c r="C106" s="1" t="s">
        <v>317</v>
      </c>
      <c r="D106" s="3">
        <v>3.75</v>
      </c>
      <c r="E106" s="7">
        <v>187.5</v>
      </c>
      <c r="F106" s="3">
        <v>3.95</v>
      </c>
      <c r="G106" s="7">
        <v>197.5</v>
      </c>
      <c r="H106" s="15"/>
      <c r="I106" s="1">
        <f t="shared" si="5"/>
        <v>0</v>
      </c>
      <c r="J106" s="4">
        <v>5</v>
      </c>
      <c r="K106" s="20">
        <f t="shared" si="4"/>
        <v>0</v>
      </c>
      <c r="L106" s="2"/>
    </row>
    <row r="107" spans="1:12" x14ac:dyDescent="0.25">
      <c r="A107" s="9" t="s">
        <v>318</v>
      </c>
      <c r="B107" s="8" t="s">
        <v>319</v>
      </c>
      <c r="C107" s="1" t="s">
        <v>317</v>
      </c>
      <c r="D107" s="3">
        <v>3.75</v>
      </c>
      <c r="E107" s="7">
        <v>187.5</v>
      </c>
      <c r="F107" s="3">
        <v>3.95</v>
      </c>
      <c r="G107" s="7">
        <v>197.5</v>
      </c>
      <c r="H107" s="15"/>
      <c r="I107" s="1">
        <f t="shared" si="5"/>
        <v>0</v>
      </c>
      <c r="J107" s="4">
        <v>5</v>
      </c>
      <c r="K107" s="20">
        <f t="shared" si="4"/>
        <v>0</v>
      </c>
      <c r="L107" s="2"/>
    </row>
    <row r="108" spans="1:12" x14ac:dyDescent="0.25">
      <c r="A108" s="9" t="s">
        <v>320</v>
      </c>
      <c r="B108" s="8" t="s">
        <v>321</v>
      </c>
      <c r="C108" s="1" t="s">
        <v>322</v>
      </c>
      <c r="D108" s="3">
        <v>3.65</v>
      </c>
      <c r="E108" s="7">
        <v>182.5</v>
      </c>
      <c r="F108" s="3">
        <v>3.85</v>
      </c>
      <c r="G108" s="7">
        <v>192.5</v>
      </c>
      <c r="H108" s="15"/>
      <c r="I108" s="1">
        <f t="shared" si="5"/>
        <v>0</v>
      </c>
      <c r="J108" s="4">
        <v>5</v>
      </c>
      <c r="K108" s="20">
        <f t="shared" si="4"/>
        <v>0</v>
      </c>
      <c r="L108" s="2"/>
    </row>
    <row r="109" spans="1:12" x14ac:dyDescent="0.25">
      <c r="A109" s="9" t="s">
        <v>323</v>
      </c>
      <c r="B109" s="8" t="s">
        <v>324</v>
      </c>
      <c r="C109" s="1" t="s">
        <v>322</v>
      </c>
      <c r="D109" s="3">
        <v>3.65</v>
      </c>
      <c r="E109" s="7">
        <v>182.5</v>
      </c>
      <c r="F109" s="3">
        <v>3.85</v>
      </c>
      <c r="G109" s="7">
        <v>192.5</v>
      </c>
      <c r="H109" s="15"/>
      <c r="I109" s="1">
        <f t="shared" si="5"/>
        <v>0</v>
      </c>
      <c r="J109" s="4">
        <v>5</v>
      </c>
      <c r="K109" s="20">
        <f t="shared" si="4"/>
        <v>0</v>
      </c>
      <c r="L109" s="2"/>
    </row>
    <row r="110" spans="1:12" x14ac:dyDescent="0.25">
      <c r="A110" s="9" t="s">
        <v>325</v>
      </c>
      <c r="B110" s="8" t="s">
        <v>326</v>
      </c>
      <c r="C110" s="1" t="s">
        <v>327</v>
      </c>
      <c r="D110" s="3">
        <v>3.75</v>
      </c>
      <c r="E110" s="7">
        <v>187.5</v>
      </c>
      <c r="F110" s="3">
        <v>3.95</v>
      </c>
      <c r="G110" s="7">
        <v>197.5</v>
      </c>
      <c r="H110" s="15"/>
      <c r="I110" s="1">
        <f t="shared" si="5"/>
        <v>0</v>
      </c>
      <c r="J110" s="4">
        <v>5</v>
      </c>
      <c r="K110" s="20">
        <f t="shared" si="4"/>
        <v>0</v>
      </c>
      <c r="L110" s="2"/>
    </row>
    <row r="111" spans="1:12" x14ac:dyDescent="0.25">
      <c r="A111" s="9" t="s">
        <v>328</v>
      </c>
      <c r="B111" s="8" t="s">
        <v>329</v>
      </c>
      <c r="C111" s="1" t="s">
        <v>327</v>
      </c>
      <c r="D111" s="3">
        <v>3.75</v>
      </c>
      <c r="E111" s="7">
        <v>187.5</v>
      </c>
      <c r="F111" s="3">
        <v>3.95</v>
      </c>
      <c r="G111" s="7">
        <v>197.5</v>
      </c>
      <c r="H111" s="15"/>
      <c r="I111" s="1">
        <f t="shared" si="5"/>
        <v>0</v>
      </c>
      <c r="J111" s="4">
        <v>5</v>
      </c>
      <c r="K111" s="20">
        <f t="shared" si="4"/>
        <v>0</v>
      </c>
      <c r="L111" s="2"/>
    </row>
    <row r="112" spans="1:12" x14ac:dyDescent="0.25">
      <c r="A112" s="9" t="s">
        <v>330</v>
      </c>
      <c r="B112" s="8" t="s">
        <v>331</v>
      </c>
      <c r="C112" s="1" t="s">
        <v>332</v>
      </c>
      <c r="D112" s="3">
        <v>3.65</v>
      </c>
      <c r="E112" s="7">
        <v>182.5</v>
      </c>
      <c r="F112" s="3">
        <v>3.85</v>
      </c>
      <c r="G112" s="7">
        <v>192.5</v>
      </c>
      <c r="H112" s="15"/>
      <c r="I112" s="1">
        <f t="shared" si="5"/>
        <v>0</v>
      </c>
      <c r="J112" s="4">
        <v>5</v>
      </c>
      <c r="K112" s="20">
        <f t="shared" si="4"/>
        <v>0</v>
      </c>
      <c r="L112" s="2"/>
    </row>
    <row r="113" spans="1:12" x14ac:dyDescent="0.25">
      <c r="A113" s="9" t="s">
        <v>333</v>
      </c>
      <c r="B113" s="8" t="s">
        <v>334</v>
      </c>
      <c r="C113" s="1" t="s">
        <v>332</v>
      </c>
      <c r="D113" s="3">
        <v>3.65</v>
      </c>
      <c r="E113" s="7">
        <v>182.5</v>
      </c>
      <c r="F113" s="3">
        <v>3.85</v>
      </c>
      <c r="G113" s="7">
        <v>192.5</v>
      </c>
      <c r="H113" s="15"/>
      <c r="I113" s="1">
        <f t="shared" ref="I113:I141" si="6">(20*H113)/1000</f>
        <v>0</v>
      </c>
      <c r="J113" s="4">
        <v>5</v>
      </c>
      <c r="K113" s="20">
        <f t="shared" si="4"/>
        <v>0</v>
      </c>
      <c r="L113" s="2"/>
    </row>
    <row r="114" spans="1:12" x14ac:dyDescent="0.25">
      <c r="A114" s="9" t="s">
        <v>335</v>
      </c>
      <c r="B114" s="8" t="s">
        <v>336</v>
      </c>
      <c r="C114" s="1" t="s">
        <v>337</v>
      </c>
      <c r="D114" s="3">
        <v>3.4</v>
      </c>
      <c r="E114" s="7">
        <v>170</v>
      </c>
      <c r="F114" s="3">
        <v>3.4</v>
      </c>
      <c r="G114" s="7">
        <v>170</v>
      </c>
      <c r="H114" s="15"/>
      <c r="I114" s="1">
        <f t="shared" si="6"/>
        <v>0</v>
      </c>
      <c r="J114" s="4">
        <v>5</v>
      </c>
      <c r="K114" s="20">
        <f t="shared" si="4"/>
        <v>0</v>
      </c>
      <c r="L114" s="2"/>
    </row>
    <row r="115" spans="1:12" x14ac:dyDescent="0.25">
      <c r="A115" s="9" t="s">
        <v>338</v>
      </c>
      <c r="B115" s="8" t="s">
        <v>339</v>
      </c>
      <c r="C115" s="1" t="s">
        <v>340</v>
      </c>
      <c r="D115" s="3">
        <v>4.2</v>
      </c>
      <c r="E115" s="7">
        <v>210</v>
      </c>
      <c r="F115" s="3">
        <v>4.3</v>
      </c>
      <c r="G115" s="7">
        <v>215</v>
      </c>
      <c r="H115" s="15"/>
      <c r="I115" s="1">
        <f t="shared" si="6"/>
        <v>0</v>
      </c>
      <c r="J115" s="4">
        <v>3.044</v>
      </c>
      <c r="K115" s="20">
        <f t="shared" si="4"/>
        <v>0</v>
      </c>
      <c r="L115" s="2"/>
    </row>
    <row r="116" spans="1:12" x14ac:dyDescent="0.25">
      <c r="A116" s="9" t="s">
        <v>341</v>
      </c>
      <c r="B116" s="8" t="s">
        <v>342</v>
      </c>
      <c r="C116" s="1" t="s">
        <v>343</v>
      </c>
      <c r="D116" s="3">
        <v>4.2</v>
      </c>
      <c r="E116" s="7">
        <v>210</v>
      </c>
      <c r="F116" s="3">
        <v>4.3</v>
      </c>
      <c r="G116" s="7">
        <v>215</v>
      </c>
      <c r="H116" s="15"/>
      <c r="I116" s="1">
        <f t="shared" si="6"/>
        <v>0</v>
      </c>
      <c r="J116" s="4">
        <v>3.044</v>
      </c>
      <c r="K116" s="20">
        <f t="shared" si="4"/>
        <v>0</v>
      </c>
      <c r="L116" s="2"/>
    </row>
    <row r="117" spans="1:12" x14ac:dyDescent="0.25">
      <c r="A117" s="9" t="s">
        <v>344</v>
      </c>
      <c r="B117" s="8" t="s">
        <v>345</v>
      </c>
      <c r="C117" s="1" t="s">
        <v>346</v>
      </c>
      <c r="D117" s="3">
        <v>4.2</v>
      </c>
      <c r="E117" s="7">
        <v>210</v>
      </c>
      <c r="F117" s="3">
        <v>4.3</v>
      </c>
      <c r="G117" s="7">
        <v>215</v>
      </c>
      <c r="H117" s="15"/>
      <c r="I117" s="1">
        <f t="shared" si="6"/>
        <v>0</v>
      </c>
      <c r="J117" s="4">
        <v>3.044</v>
      </c>
      <c r="K117" s="20">
        <f t="shared" si="4"/>
        <v>0</v>
      </c>
      <c r="L117" s="2"/>
    </row>
    <row r="118" spans="1:12" x14ac:dyDescent="0.25">
      <c r="A118" s="9" t="s">
        <v>347</v>
      </c>
      <c r="B118" s="8" t="s">
        <v>348</v>
      </c>
      <c r="C118" s="1" t="s">
        <v>349</v>
      </c>
      <c r="D118" s="3">
        <v>4.0999999999999996</v>
      </c>
      <c r="E118" s="7">
        <v>205</v>
      </c>
      <c r="F118" s="3">
        <v>4.3</v>
      </c>
      <c r="G118" s="7">
        <v>215</v>
      </c>
      <c r="H118" s="15"/>
      <c r="I118" s="1">
        <f t="shared" si="6"/>
        <v>0</v>
      </c>
      <c r="J118" s="4">
        <v>4.2210000000000001</v>
      </c>
      <c r="K118" s="20">
        <f t="shared" si="4"/>
        <v>0</v>
      </c>
      <c r="L118" s="2"/>
    </row>
    <row r="119" spans="1:12" x14ac:dyDescent="0.25">
      <c r="A119" s="9" t="s">
        <v>350</v>
      </c>
      <c r="B119" s="8" t="s">
        <v>351</v>
      </c>
      <c r="C119" s="1" t="s">
        <v>352</v>
      </c>
      <c r="D119" s="3">
        <v>4</v>
      </c>
      <c r="E119" s="7">
        <v>200</v>
      </c>
      <c r="F119" s="3">
        <v>4.2</v>
      </c>
      <c r="G119" s="7">
        <v>210</v>
      </c>
      <c r="H119" s="15"/>
      <c r="I119" s="1">
        <f t="shared" si="6"/>
        <v>0</v>
      </c>
      <c r="J119" s="4">
        <v>4.2629999999999999</v>
      </c>
      <c r="K119" s="20">
        <f t="shared" si="4"/>
        <v>0</v>
      </c>
      <c r="L119" s="2"/>
    </row>
    <row r="120" spans="1:12" x14ac:dyDescent="0.25">
      <c r="A120" s="9" t="s">
        <v>353</v>
      </c>
      <c r="B120" s="8" t="s">
        <v>354</v>
      </c>
      <c r="C120" s="1" t="s">
        <v>355</v>
      </c>
      <c r="D120" s="3">
        <v>4.3</v>
      </c>
      <c r="E120" s="7">
        <v>215</v>
      </c>
      <c r="F120" s="3">
        <v>4.5</v>
      </c>
      <c r="G120" s="7">
        <v>225</v>
      </c>
      <c r="H120" s="15"/>
      <c r="I120" s="1">
        <f t="shared" si="6"/>
        <v>0</v>
      </c>
      <c r="J120" s="4">
        <v>4.1369999999999996</v>
      </c>
      <c r="K120" s="20">
        <f t="shared" si="4"/>
        <v>0</v>
      </c>
      <c r="L120" s="2"/>
    </row>
    <row r="121" spans="1:12" x14ac:dyDescent="0.25">
      <c r="A121" s="9" t="s">
        <v>356</v>
      </c>
      <c r="B121" s="8" t="s">
        <v>357</v>
      </c>
      <c r="C121" s="1" t="s">
        <v>358</v>
      </c>
      <c r="D121" s="3">
        <v>4.0999999999999996</v>
      </c>
      <c r="E121" s="7">
        <v>205</v>
      </c>
      <c r="F121" s="3">
        <v>4.3</v>
      </c>
      <c r="G121" s="7">
        <v>215</v>
      </c>
      <c r="H121" s="15"/>
      <c r="I121" s="1">
        <f t="shared" si="6"/>
        <v>0</v>
      </c>
      <c r="J121" s="4">
        <v>4.2210000000000001</v>
      </c>
      <c r="K121" s="20">
        <f t="shared" si="4"/>
        <v>0</v>
      </c>
      <c r="L121" s="2"/>
    </row>
    <row r="122" spans="1:12" x14ac:dyDescent="0.25">
      <c r="A122" s="9" t="s">
        <v>359</v>
      </c>
      <c r="B122" s="8" t="s">
        <v>360</v>
      </c>
      <c r="C122" s="1" t="s">
        <v>361</v>
      </c>
      <c r="D122" s="3">
        <v>4</v>
      </c>
      <c r="E122" s="7">
        <v>200</v>
      </c>
      <c r="F122" s="3">
        <v>4.2</v>
      </c>
      <c r="G122" s="7">
        <v>210</v>
      </c>
      <c r="H122" s="15"/>
      <c r="I122" s="1">
        <f t="shared" si="6"/>
        <v>0</v>
      </c>
      <c r="J122" s="4">
        <v>4.2629999999999999</v>
      </c>
      <c r="K122" s="20">
        <f t="shared" si="4"/>
        <v>0</v>
      </c>
      <c r="L122" s="2"/>
    </row>
    <row r="123" spans="1:12" x14ac:dyDescent="0.25">
      <c r="A123" s="9" t="s">
        <v>362</v>
      </c>
      <c r="B123" s="8" t="s">
        <v>363</v>
      </c>
      <c r="C123" s="1" t="s">
        <v>364</v>
      </c>
      <c r="D123" s="3">
        <v>4</v>
      </c>
      <c r="E123" s="7">
        <v>200</v>
      </c>
      <c r="F123" s="3">
        <v>4.2</v>
      </c>
      <c r="G123" s="7">
        <v>210</v>
      </c>
      <c r="H123" s="15"/>
      <c r="I123" s="1">
        <f t="shared" si="6"/>
        <v>0</v>
      </c>
      <c r="J123" s="4">
        <v>4.2629999999999999</v>
      </c>
      <c r="K123" s="20">
        <f t="shared" si="4"/>
        <v>0</v>
      </c>
      <c r="L123" s="2"/>
    </row>
    <row r="124" spans="1:12" x14ac:dyDescent="0.25">
      <c r="A124" s="9" t="s">
        <v>365</v>
      </c>
      <c r="B124" s="8" t="s">
        <v>366</v>
      </c>
      <c r="C124" s="1" t="s">
        <v>367</v>
      </c>
      <c r="D124" s="3">
        <v>4.3</v>
      </c>
      <c r="E124" s="7">
        <v>215</v>
      </c>
      <c r="F124" s="3">
        <v>4.5</v>
      </c>
      <c r="G124" s="7">
        <v>225</v>
      </c>
      <c r="H124" s="15"/>
      <c r="I124" s="1">
        <f t="shared" si="6"/>
        <v>0</v>
      </c>
      <c r="J124" s="4">
        <v>4.1369999999999996</v>
      </c>
      <c r="K124" s="20">
        <f t="shared" si="4"/>
        <v>0</v>
      </c>
      <c r="L124" s="2"/>
    </row>
    <row r="125" spans="1:12" x14ac:dyDescent="0.25">
      <c r="A125" s="9" t="s">
        <v>368</v>
      </c>
      <c r="B125" s="8" t="s">
        <v>369</v>
      </c>
      <c r="C125" s="1" t="s">
        <v>367</v>
      </c>
      <c r="D125" s="3">
        <v>4.3</v>
      </c>
      <c r="E125" s="7">
        <v>215</v>
      </c>
      <c r="F125" s="3">
        <v>4.5</v>
      </c>
      <c r="G125" s="7">
        <v>225</v>
      </c>
      <c r="H125" s="15"/>
      <c r="I125" s="1">
        <f t="shared" si="6"/>
        <v>0</v>
      </c>
      <c r="J125" s="4">
        <v>4.1369999999999996</v>
      </c>
      <c r="K125" s="20">
        <f t="shared" si="4"/>
        <v>0</v>
      </c>
      <c r="L125" s="2"/>
    </row>
    <row r="126" spans="1:12" x14ac:dyDescent="0.25">
      <c r="A126" s="9" t="s">
        <v>370</v>
      </c>
      <c r="B126" s="8" t="s">
        <v>371</v>
      </c>
      <c r="C126" s="1" t="s">
        <v>372</v>
      </c>
      <c r="D126" s="3">
        <v>3.7</v>
      </c>
      <c r="E126" s="7">
        <v>185</v>
      </c>
      <c r="F126" s="3">
        <v>3.7</v>
      </c>
      <c r="G126" s="7">
        <v>185</v>
      </c>
      <c r="H126" s="15"/>
      <c r="I126" s="1">
        <f t="shared" si="6"/>
        <v>0</v>
      </c>
      <c r="J126" s="4">
        <v>5</v>
      </c>
      <c r="K126" s="20">
        <f t="shared" si="4"/>
        <v>0</v>
      </c>
      <c r="L126" s="2"/>
    </row>
    <row r="127" spans="1:12" x14ac:dyDescent="0.25">
      <c r="A127" s="9" t="s">
        <v>373</v>
      </c>
      <c r="B127" s="8" t="s">
        <v>374</v>
      </c>
      <c r="C127" s="1" t="s">
        <v>375</v>
      </c>
      <c r="D127" s="3">
        <v>3.8</v>
      </c>
      <c r="E127" s="7">
        <v>190</v>
      </c>
      <c r="F127" s="3">
        <v>3.8</v>
      </c>
      <c r="G127" s="7">
        <v>190</v>
      </c>
      <c r="H127" s="15"/>
      <c r="I127" s="1">
        <f t="shared" si="6"/>
        <v>0</v>
      </c>
      <c r="J127" s="4">
        <v>5</v>
      </c>
      <c r="K127" s="20">
        <f t="shared" si="4"/>
        <v>0</v>
      </c>
      <c r="L127" s="2"/>
    </row>
    <row r="128" spans="1:12" x14ac:dyDescent="0.25">
      <c r="A128" s="9" t="s">
        <v>376</v>
      </c>
      <c r="B128" s="8" t="s">
        <v>377</v>
      </c>
      <c r="C128" s="1" t="s">
        <v>378</v>
      </c>
      <c r="D128" s="3">
        <v>4</v>
      </c>
      <c r="E128" s="7">
        <v>200</v>
      </c>
      <c r="F128" s="3">
        <v>4.2</v>
      </c>
      <c r="G128" s="7">
        <v>210</v>
      </c>
      <c r="H128" s="15"/>
      <c r="I128" s="1">
        <f t="shared" si="6"/>
        <v>0</v>
      </c>
      <c r="J128" s="4">
        <v>4.2629999999999999</v>
      </c>
      <c r="K128" s="20">
        <f t="shared" si="4"/>
        <v>0</v>
      </c>
      <c r="L128" s="2"/>
    </row>
    <row r="129" spans="1:12" x14ac:dyDescent="0.25">
      <c r="A129" s="9" t="s">
        <v>379</v>
      </c>
      <c r="B129" s="8" t="s">
        <v>380</v>
      </c>
      <c r="C129" s="1" t="s">
        <v>381</v>
      </c>
      <c r="D129" s="3">
        <v>4</v>
      </c>
      <c r="E129" s="7">
        <v>200</v>
      </c>
      <c r="F129" s="3">
        <v>4</v>
      </c>
      <c r="G129" s="7">
        <v>200</v>
      </c>
      <c r="H129" s="15"/>
      <c r="I129" s="1">
        <f t="shared" si="6"/>
        <v>0</v>
      </c>
      <c r="J129" s="4">
        <v>3.4729999999999999</v>
      </c>
      <c r="K129" s="20">
        <f t="shared" si="4"/>
        <v>0</v>
      </c>
      <c r="L129" s="2"/>
    </row>
    <row r="130" spans="1:12" x14ac:dyDescent="0.25">
      <c r="A130" s="9" t="s">
        <v>382</v>
      </c>
      <c r="B130" s="8" t="s">
        <v>383</v>
      </c>
      <c r="C130" s="1" t="s">
        <v>384</v>
      </c>
      <c r="D130" s="3">
        <v>4</v>
      </c>
      <c r="E130" s="7">
        <v>200</v>
      </c>
      <c r="F130" s="3">
        <v>4</v>
      </c>
      <c r="G130" s="7">
        <v>200</v>
      </c>
      <c r="H130" s="15"/>
      <c r="I130" s="1">
        <f t="shared" si="6"/>
        <v>0</v>
      </c>
      <c r="J130" s="4">
        <v>3.4729999999999999</v>
      </c>
      <c r="K130" s="20">
        <f t="shared" si="4"/>
        <v>0</v>
      </c>
      <c r="L130" s="2"/>
    </row>
    <row r="131" spans="1:12" x14ac:dyDescent="0.25">
      <c r="A131" s="9" t="s">
        <v>385</v>
      </c>
      <c r="B131" s="8" t="s">
        <v>386</v>
      </c>
      <c r="C131" s="1" t="s">
        <v>387</v>
      </c>
      <c r="D131" s="3">
        <v>4</v>
      </c>
      <c r="E131" s="7">
        <v>200</v>
      </c>
      <c r="F131" s="3">
        <v>4</v>
      </c>
      <c r="G131" s="7">
        <v>200</v>
      </c>
      <c r="H131" s="15"/>
      <c r="I131" s="1">
        <f t="shared" si="6"/>
        <v>0</v>
      </c>
      <c r="J131" s="4">
        <v>3.4729999999999999</v>
      </c>
      <c r="K131" s="20">
        <f t="shared" si="4"/>
        <v>0</v>
      </c>
      <c r="L131" s="2"/>
    </row>
    <row r="132" spans="1:12" x14ac:dyDescent="0.25">
      <c r="A132" s="9" t="s">
        <v>388</v>
      </c>
      <c r="B132" s="8" t="s">
        <v>389</v>
      </c>
      <c r="C132" s="1" t="s">
        <v>390</v>
      </c>
      <c r="D132" s="3">
        <v>4</v>
      </c>
      <c r="E132" s="7">
        <v>200</v>
      </c>
      <c r="F132" s="3">
        <v>4</v>
      </c>
      <c r="G132" s="7">
        <v>200</v>
      </c>
      <c r="H132" s="15"/>
      <c r="I132" s="1">
        <f t="shared" si="6"/>
        <v>0</v>
      </c>
      <c r="J132" s="4">
        <v>3.4729999999999999</v>
      </c>
      <c r="K132" s="20">
        <f t="shared" si="4"/>
        <v>0</v>
      </c>
      <c r="L132" s="2"/>
    </row>
    <row r="133" spans="1:12" x14ac:dyDescent="0.25">
      <c r="A133" s="9" t="s">
        <v>391</v>
      </c>
      <c r="B133" s="8" t="s">
        <v>392</v>
      </c>
      <c r="C133" s="1" t="s">
        <v>393</v>
      </c>
      <c r="D133" s="3">
        <v>4</v>
      </c>
      <c r="E133" s="7">
        <v>200</v>
      </c>
      <c r="F133" s="3">
        <v>4</v>
      </c>
      <c r="G133" s="7">
        <v>200</v>
      </c>
      <c r="H133" s="15"/>
      <c r="I133" s="1">
        <f t="shared" si="6"/>
        <v>0</v>
      </c>
      <c r="J133" s="4">
        <v>3.4729999999999999</v>
      </c>
      <c r="K133" s="20">
        <f t="shared" si="4"/>
        <v>0</v>
      </c>
      <c r="L133" s="2"/>
    </row>
    <row r="134" spans="1:12" x14ac:dyDescent="0.25">
      <c r="A134" s="9" t="s">
        <v>394</v>
      </c>
      <c r="B134" s="8" t="s">
        <v>395</v>
      </c>
      <c r="C134" s="1" t="s">
        <v>396</v>
      </c>
      <c r="D134" s="3">
        <v>4</v>
      </c>
      <c r="E134" s="7">
        <v>200</v>
      </c>
      <c r="F134" s="3">
        <v>4</v>
      </c>
      <c r="G134" s="7">
        <v>200</v>
      </c>
      <c r="H134" s="15"/>
      <c r="I134" s="1">
        <f t="shared" si="6"/>
        <v>0</v>
      </c>
      <c r="J134" s="4">
        <v>3.4729999999999999</v>
      </c>
      <c r="K134" s="20">
        <f t="shared" si="4"/>
        <v>0</v>
      </c>
      <c r="L134" s="2"/>
    </row>
    <row r="135" spans="1:12" x14ac:dyDescent="0.25">
      <c r="A135" s="9" t="s">
        <v>397</v>
      </c>
      <c r="B135" s="8" t="s">
        <v>398</v>
      </c>
      <c r="C135" s="1" t="s">
        <v>399</v>
      </c>
      <c r="D135" s="3">
        <v>4</v>
      </c>
      <c r="E135" s="7">
        <v>200</v>
      </c>
      <c r="F135" s="3">
        <v>4</v>
      </c>
      <c r="G135" s="7">
        <v>200</v>
      </c>
      <c r="H135" s="15"/>
      <c r="I135" s="1">
        <f t="shared" si="6"/>
        <v>0</v>
      </c>
      <c r="J135" s="4">
        <v>3.4729999999999999</v>
      </c>
      <c r="K135" s="20">
        <f t="shared" si="4"/>
        <v>0</v>
      </c>
      <c r="L135" s="2"/>
    </row>
    <row r="136" spans="1:12" x14ac:dyDescent="0.25">
      <c r="A136" s="9" t="s">
        <v>400</v>
      </c>
      <c r="B136" s="8" t="s">
        <v>401</v>
      </c>
      <c r="C136" s="1" t="s">
        <v>402</v>
      </c>
      <c r="D136" s="3">
        <v>4.5</v>
      </c>
      <c r="E136" s="7">
        <v>225</v>
      </c>
      <c r="F136" s="3">
        <v>4.5999999999999996</v>
      </c>
      <c r="G136" s="7">
        <v>230</v>
      </c>
      <c r="H136" s="15"/>
      <c r="I136" s="1">
        <f t="shared" si="6"/>
        <v>0</v>
      </c>
      <c r="J136" s="4">
        <v>2.9180000000000001</v>
      </c>
      <c r="K136" s="20">
        <f t="shared" si="4"/>
        <v>0</v>
      </c>
      <c r="L136" s="2"/>
    </row>
    <row r="137" spans="1:12" x14ac:dyDescent="0.25">
      <c r="A137" s="9" t="s">
        <v>403</v>
      </c>
      <c r="B137" s="8" t="s">
        <v>404</v>
      </c>
      <c r="C137" s="1" t="s">
        <v>405</v>
      </c>
      <c r="D137" s="3">
        <v>4</v>
      </c>
      <c r="E137" s="7">
        <v>200</v>
      </c>
      <c r="F137" s="3">
        <v>4</v>
      </c>
      <c r="G137" s="7">
        <v>200</v>
      </c>
      <c r="H137" s="15"/>
      <c r="I137" s="1">
        <f t="shared" si="6"/>
        <v>0</v>
      </c>
      <c r="J137" s="4">
        <v>3.4729999999999999</v>
      </c>
      <c r="K137" s="20">
        <f t="shared" si="4"/>
        <v>0</v>
      </c>
      <c r="L137" s="2"/>
    </row>
    <row r="138" spans="1:12" x14ac:dyDescent="0.25">
      <c r="A138" s="9" t="s">
        <v>406</v>
      </c>
      <c r="B138" s="8" t="s">
        <v>407</v>
      </c>
      <c r="C138" s="1" t="s">
        <v>408</v>
      </c>
      <c r="D138" s="3">
        <v>4.5</v>
      </c>
      <c r="E138" s="7">
        <v>225</v>
      </c>
      <c r="F138" s="3">
        <v>4.5999999999999996</v>
      </c>
      <c r="G138" s="7">
        <v>230</v>
      </c>
      <c r="H138" s="15"/>
      <c r="I138" s="1">
        <f t="shared" si="6"/>
        <v>0</v>
      </c>
      <c r="J138" s="4">
        <v>2.9180000000000001</v>
      </c>
      <c r="K138" s="20">
        <f t="shared" si="4"/>
        <v>0</v>
      </c>
      <c r="L138" s="2"/>
    </row>
    <row r="139" spans="1:12" x14ac:dyDescent="0.25">
      <c r="A139" s="9" t="s">
        <v>409</v>
      </c>
      <c r="B139" s="8" t="s">
        <v>410</v>
      </c>
      <c r="C139" s="1" t="s">
        <v>411</v>
      </c>
      <c r="D139" s="3">
        <v>4.3</v>
      </c>
      <c r="E139" s="7">
        <v>215</v>
      </c>
      <c r="F139" s="3">
        <v>4.4000000000000004</v>
      </c>
      <c r="G139" s="7">
        <v>220</v>
      </c>
      <c r="H139" s="15"/>
      <c r="I139" s="1">
        <f t="shared" si="6"/>
        <v>0</v>
      </c>
      <c r="J139" s="4">
        <v>3.0019999999999998</v>
      </c>
      <c r="K139" s="20">
        <f t="shared" si="4"/>
        <v>0</v>
      </c>
      <c r="L139" s="2"/>
    </row>
    <row r="140" spans="1:12" x14ac:dyDescent="0.25">
      <c r="A140" s="9" t="s">
        <v>412</v>
      </c>
      <c r="B140" s="8" t="s">
        <v>413</v>
      </c>
      <c r="C140" s="1" t="s">
        <v>414</v>
      </c>
      <c r="D140" s="3">
        <v>4.7</v>
      </c>
      <c r="E140" s="7">
        <v>235</v>
      </c>
      <c r="F140" s="3">
        <v>4.8</v>
      </c>
      <c r="G140" s="7">
        <v>240</v>
      </c>
      <c r="H140" s="15"/>
      <c r="I140" s="1">
        <f t="shared" si="6"/>
        <v>0</v>
      </c>
      <c r="J140" s="4">
        <v>2.8340000000000001</v>
      </c>
      <c r="K140" s="20">
        <f t="shared" ref="K140:K203" si="7">ROUND(IF(J140&lt;0,0,I140*J140),4)</f>
        <v>0</v>
      </c>
      <c r="L140" s="2"/>
    </row>
    <row r="141" spans="1:12" x14ac:dyDescent="0.25">
      <c r="A141" s="9" t="s">
        <v>415</v>
      </c>
      <c r="B141" s="8" t="s">
        <v>416</v>
      </c>
      <c r="C141" s="1" t="s">
        <v>417</v>
      </c>
      <c r="D141" s="3">
        <v>4.7</v>
      </c>
      <c r="E141" s="7">
        <v>235</v>
      </c>
      <c r="F141" s="3">
        <v>4.8</v>
      </c>
      <c r="G141" s="7">
        <v>240</v>
      </c>
      <c r="H141" s="15"/>
      <c r="I141" s="1">
        <f t="shared" si="6"/>
        <v>0</v>
      </c>
      <c r="J141" s="4">
        <v>2.8340000000000001</v>
      </c>
      <c r="K141" s="20">
        <f t="shared" si="7"/>
        <v>0</v>
      </c>
      <c r="L141" s="2"/>
    </row>
    <row r="142" spans="1:12" x14ac:dyDescent="0.25">
      <c r="A142" s="9" t="s">
        <v>418</v>
      </c>
      <c r="B142" s="8" t="s">
        <v>419</v>
      </c>
      <c r="C142" s="1" t="s">
        <v>420</v>
      </c>
      <c r="D142" s="3">
        <v>5.2</v>
      </c>
      <c r="E142" s="7">
        <v>216.66666699999999</v>
      </c>
      <c r="F142" s="3">
        <v>5.3</v>
      </c>
      <c r="G142" s="7">
        <v>220.83333300000001</v>
      </c>
      <c r="H142" s="15"/>
      <c r="I142" s="1">
        <f>(24*H142)/1000</f>
        <v>0</v>
      </c>
      <c r="J142" s="4">
        <v>2.7988</v>
      </c>
      <c r="K142" s="20">
        <f t="shared" si="7"/>
        <v>0</v>
      </c>
      <c r="L142" s="2"/>
    </row>
    <row r="143" spans="1:12" x14ac:dyDescent="0.25">
      <c r="A143" s="9" t="s">
        <v>421</v>
      </c>
      <c r="B143" s="8" t="s">
        <v>422</v>
      </c>
      <c r="C143" s="1" t="s">
        <v>423</v>
      </c>
      <c r="D143" s="3">
        <v>4.3</v>
      </c>
      <c r="E143" s="7">
        <v>215</v>
      </c>
      <c r="F143" s="3">
        <v>4.4000000000000004</v>
      </c>
      <c r="G143" s="7">
        <v>220</v>
      </c>
      <c r="H143" s="15"/>
      <c r="I143" s="1">
        <f>(20*H143)/1000</f>
        <v>0</v>
      </c>
      <c r="J143" s="4">
        <v>3.0019999999999998</v>
      </c>
      <c r="K143" s="20">
        <f t="shared" si="7"/>
        <v>0</v>
      </c>
      <c r="L143" s="2"/>
    </row>
    <row r="144" spans="1:12" x14ac:dyDescent="0.25">
      <c r="A144" s="9" t="s">
        <v>424</v>
      </c>
      <c r="B144" s="8" t="s">
        <v>425</v>
      </c>
      <c r="C144" s="1" t="s">
        <v>426</v>
      </c>
      <c r="D144" s="3">
        <v>4.3</v>
      </c>
      <c r="E144" s="7">
        <v>215</v>
      </c>
      <c r="F144" s="3">
        <v>4.4000000000000004</v>
      </c>
      <c r="G144" s="7">
        <v>220</v>
      </c>
      <c r="H144" s="15"/>
      <c r="I144" s="1">
        <f>(20*H144)/1000</f>
        <v>0</v>
      </c>
      <c r="J144" s="4">
        <v>3.0019999999999998</v>
      </c>
      <c r="K144" s="20">
        <f t="shared" si="7"/>
        <v>0</v>
      </c>
      <c r="L144" s="2"/>
    </row>
    <row r="145" spans="1:12" x14ac:dyDescent="0.25">
      <c r="A145" s="9" t="s">
        <v>427</v>
      </c>
      <c r="B145" s="8" t="s">
        <v>428</v>
      </c>
      <c r="C145" s="1" t="s">
        <v>429</v>
      </c>
      <c r="D145" s="3">
        <v>4.7</v>
      </c>
      <c r="E145" s="7">
        <v>235</v>
      </c>
      <c r="F145" s="3">
        <v>4.8</v>
      </c>
      <c r="G145" s="7">
        <v>240</v>
      </c>
      <c r="H145" s="15"/>
      <c r="I145" s="1">
        <f>(20*H145)/1000</f>
        <v>0</v>
      </c>
      <c r="J145" s="4">
        <v>2.8340000000000001</v>
      </c>
      <c r="K145" s="20">
        <f t="shared" si="7"/>
        <v>0</v>
      </c>
      <c r="L145" s="2"/>
    </row>
    <row r="146" spans="1:12" x14ac:dyDescent="0.25">
      <c r="A146" s="9" t="s">
        <v>430</v>
      </c>
      <c r="B146" s="8" t="s">
        <v>431</v>
      </c>
      <c r="C146" s="1" t="s">
        <v>432</v>
      </c>
      <c r="D146" s="3">
        <v>4.7</v>
      </c>
      <c r="E146" s="7">
        <v>235</v>
      </c>
      <c r="F146" s="3">
        <v>4.8</v>
      </c>
      <c r="G146" s="7">
        <v>240</v>
      </c>
      <c r="H146" s="15"/>
      <c r="I146" s="1">
        <f>(20*H146)/1000</f>
        <v>0</v>
      </c>
      <c r="J146" s="4">
        <v>2.8340000000000001</v>
      </c>
      <c r="K146" s="20">
        <f t="shared" si="7"/>
        <v>0</v>
      </c>
      <c r="L146" s="2"/>
    </row>
    <row r="147" spans="1:12" x14ac:dyDescent="0.25">
      <c r="A147" s="9" t="s">
        <v>433</v>
      </c>
      <c r="B147" s="8" t="s">
        <v>434</v>
      </c>
      <c r="C147" s="1" t="s">
        <v>435</v>
      </c>
      <c r="D147" s="3">
        <v>4.7</v>
      </c>
      <c r="E147" s="7">
        <v>235</v>
      </c>
      <c r="F147" s="3">
        <v>4.8</v>
      </c>
      <c r="G147" s="7">
        <v>240</v>
      </c>
      <c r="H147" s="15"/>
      <c r="I147" s="1">
        <f>(20*H147)/1000</f>
        <v>0</v>
      </c>
      <c r="J147" s="4">
        <v>2.8340000000000001</v>
      </c>
      <c r="K147" s="20">
        <f t="shared" si="7"/>
        <v>0</v>
      </c>
      <c r="L147" s="2"/>
    </row>
    <row r="148" spans="1:12" x14ac:dyDescent="0.25">
      <c r="A148" s="9" t="s">
        <v>436</v>
      </c>
      <c r="B148" s="8" t="s">
        <v>437</v>
      </c>
      <c r="C148" s="1" t="s">
        <v>438</v>
      </c>
      <c r="D148" s="3">
        <v>5.2</v>
      </c>
      <c r="E148" s="7">
        <v>216.66666699999999</v>
      </c>
      <c r="F148" s="3">
        <v>5.3</v>
      </c>
      <c r="G148" s="7">
        <v>220.83333300000001</v>
      </c>
      <c r="H148" s="15"/>
      <c r="I148" s="1">
        <f>(24*H148)/1000</f>
        <v>0</v>
      </c>
      <c r="J148" s="4">
        <v>2.7988</v>
      </c>
      <c r="K148" s="20">
        <f t="shared" si="7"/>
        <v>0</v>
      </c>
      <c r="L148" s="2"/>
    </row>
    <row r="149" spans="1:12" x14ac:dyDescent="0.25">
      <c r="A149" s="9" t="s">
        <v>439</v>
      </c>
      <c r="B149" s="8" t="s">
        <v>440</v>
      </c>
      <c r="C149" s="1" t="s">
        <v>441</v>
      </c>
      <c r="D149" s="3">
        <v>4.3</v>
      </c>
      <c r="E149" s="7">
        <v>215</v>
      </c>
      <c r="F149" s="3">
        <v>4.4000000000000004</v>
      </c>
      <c r="G149" s="7">
        <v>220</v>
      </c>
      <c r="H149" s="15"/>
      <c r="I149" s="1">
        <f t="shared" ref="I149:I180" si="8">(20*H149)/1000</f>
        <v>0</v>
      </c>
      <c r="J149" s="4">
        <v>3.0019999999999998</v>
      </c>
      <c r="K149" s="20">
        <f t="shared" si="7"/>
        <v>0</v>
      </c>
      <c r="L149" s="2"/>
    </row>
    <row r="150" spans="1:12" x14ac:dyDescent="0.25">
      <c r="A150" s="9" t="s">
        <v>442</v>
      </c>
      <c r="B150" s="8" t="s">
        <v>443</v>
      </c>
      <c r="C150" s="1" t="s">
        <v>444</v>
      </c>
      <c r="D150" s="3">
        <v>3.3</v>
      </c>
      <c r="E150" s="7">
        <v>165</v>
      </c>
      <c r="F150" s="3">
        <v>3.3</v>
      </c>
      <c r="G150" s="7">
        <v>165</v>
      </c>
      <c r="H150" s="15"/>
      <c r="I150" s="1">
        <f t="shared" si="8"/>
        <v>0</v>
      </c>
      <c r="J150" s="4">
        <v>5</v>
      </c>
      <c r="K150" s="20">
        <f t="shared" si="7"/>
        <v>0</v>
      </c>
      <c r="L150" s="2"/>
    </row>
    <row r="151" spans="1:12" x14ac:dyDescent="0.25">
      <c r="A151" s="9" t="s">
        <v>445</v>
      </c>
      <c r="B151" s="8" t="s">
        <v>446</v>
      </c>
      <c r="C151" s="1" t="s">
        <v>447</v>
      </c>
      <c r="D151" s="3">
        <v>3.3</v>
      </c>
      <c r="E151" s="7">
        <v>165</v>
      </c>
      <c r="F151" s="3">
        <v>3.3</v>
      </c>
      <c r="G151" s="7">
        <v>165</v>
      </c>
      <c r="H151" s="15"/>
      <c r="I151" s="1">
        <f t="shared" si="8"/>
        <v>0</v>
      </c>
      <c r="J151" s="4">
        <v>5</v>
      </c>
      <c r="K151" s="20">
        <f t="shared" si="7"/>
        <v>0</v>
      </c>
      <c r="L151" s="2"/>
    </row>
    <row r="152" spans="1:12" x14ac:dyDescent="0.25">
      <c r="A152" s="9" t="s">
        <v>448</v>
      </c>
      <c r="B152" s="8" t="s">
        <v>449</v>
      </c>
      <c r="C152" s="1" t="s">
        <v>450</v>
      </c>
      <c r="D152" s="3">
        <v>3.3</v>
      </c>
      <c r="E152" s="7">
        <v>165</v>
      </c>
      <c r="F152" s="3">
        <v>3.3</v>
      </c>
      <c r="G152" s="7">
        <v>165</v>
      </c>
      <c r="H152" s="15"/>
      <c r="I152" s="1">
        <f t="shared" si="8"/>
        <v>0</v>
      </c>
      <c r="J152" s="4">
        <v>5</v>
      </c>
      <c r="K152" s="20">
        <f t="shared" si="7"/>
        <v>0</v>
      </c>
      <c r="L152" s="2"/>
    </row>
    <row r="153" spans="1:12" x14ac:dyDescent="0.25">
      <c r="A153" s="9" t="s">
        <v>451</v>
      </c>
      <c r="B153" s="8" t="s">
        <v>452</v>
      </c>
      <c r="C153" s="1" t="s">
        <v>453</v>
      </c>
      <c r="D153" s="3">
        <v>3.3</v>
      </c>
      <c r="E153" s="7">
        <v>165</v>
      </c>
      <c r="F153" s="3">
        <v>3.3</v>
      </c>
      <c r="G153" s="7">
        <v>165</v>
      </c>
      <c r="H153" s="15"/>
      <c r="I153" s="1">
        <f t="shared" si="8"/>
        <v>0</v>
      </c>
      <c r="J153" s="4">
        <v>5</v>
      </c>
      <c r="K153" s="20">
        <f t="shared" si="7"/>
        <v>0</v>
      </c>
      <c r="L153" s="2"/>
    </row>
    <row r="154" spans="1:12" x14ac:dyDescent="0.25">
      <c r="A154" s="9" t="s">
        <v>454</v>
      </c>
      <c r="B154" s="8" t="s">
        <v>455</v>
      </c>
      <c r="C154" s="1" t="s">
        <v>456</v>
      </c>
      <c r="D154" s="3">
        <v>4.7</v>
      </c>
      <c r="E154" s="7">
        <v>235</v>
      </c>
      <c r="F154" s="3">
        <v>4.9000000000000004</v>
      </c>
      <c r="G154" s="7">
        <v>245</v>
      </c>
      <c r="H154" s="15"/>
      <c r="I154" s="1">
        <f t="shared" si="8"/>
        <v>0</v>
      </c>
      <c r="J154" s="4">
        <v>3.9689999999999999</v>
      </c>
      <c r="K154" s="20">
        <f t="shared" si="7"/>
        <v>0</v>
      </c>
      <c r="L154" s="2"/>
    </row>
    <row r="155" spans="1:12" x14ac:dyDescent="0.25">
      <c r="A155" s="9" t="s">
        <v>457</v>
      </c>
      <c r="B155" s="8" t="s">
        <v>458</v>
      </c>
      <c r="C155" s="1" t="s">
        <v>459</v>
      </c>
      <c r="D155" s="3">
        <v>4.2</v>
      </c>
      <c r="E155" s="7">
        <v>210</v>
      </c>
      <c r="F155" s="3">
        <v>4.2</v>
      </c>
      <c r="G155" s="7">
        <v>210</v>
      </c>
      <c r="H155" s="15"/>
      <c r="I155" s="1">
        <f t="shared" si="8"/>
        <v>0</v>
      </c>
      <c r="J155" s="4">
        <v>1.909</v>
      </c>
      <c r="K155" s="20">
        <f t="shared" si="7"/>
        <v>0</v>
      </c>
      <c r="L155" s="2"/>
    </row>
    <row r="156" spans="1:12" x14ac:dyDescent="0.25">
      <c r="A156" s="9" t="s">
        <v>460</v>
      </c>
      <c r="B156" s="8" t="s">
        <v>461</v>
      </c>
      <c r="C156" s="1" t="s">
        <v>462</v>
      </c>
      <c r="D156" s="3">
        <v>4.7</v>
      </c>
      <c r="E156" s="7">
        <v>235</v>
      </c>
      <c r="F156" s="3">
        <v>4.9000000000000004</v>
      </c>
      <c r="G156" s="7">
        <v>245</v>
      </c>
      <c r="H156" s="15"/>
      <c r="I156" s="1">
        <f t="shared" si="8"/>
        <v>0</v>
      </c>
      <c r="J156" s="4">
        <v>3.9689999999999999</v>
      </c>
      <c r="K156" s="20">
        <f t="shared" si="7"/>
        <v>0</v>
      </c>
      <c r="L156" s="2"/>
    </row>
    <row r="157" spans="1:12" x14ac:dyDescent="0.25">
      <c r="A157" s="9" t="s">
        <v>463</v>
      </c>
      <c r="B157" s="8" t="s">
        <v>464</v>
      </c>
      <c r="C157" s="1" t="s">
        <v>465</v>
      </c>
      <c r="D157" s="3">
        <v>4.7</v>
      </c>
      <c r="E157" s="7">
        <v>235</v>
      </c>
      <c r="F157" s="3">
        <v>4.9000000000000004</v>
      </c>
      <c r="G157" s="7">
        <v>245</v>
      </c>
      <c r="H157" s="15"/>
      <c r="I157" s="1">
        <f t="shared" si="8"/>
        <v>0</v>
      </c>
      <c r="J157" s="4">
        <v>3.9689999999999999</v>
      </c>
      <c r="K157" s="20">
        <f t="shared" si="7"/>
        <v>0</v>
      </c>
      <c r="L157" s="2"/>
    </row>
    <row r="158" spans="1:12" x14ac:dyDescent="0.25">
      <c r="A158" s="9" t="s">
        <v>466</v>
      </c>
      <c r="B158" s="8" t="s">
        <v>467</v>
      </c>
      <c r="C158" s="1" t="s">
        <v>468</v>
      </c>
      <c r="D158" s="3">
        <v>4.7</v>
      </c>
      <c r="E158" s="7">
        <v>235</v>
      </c>
      <c r="F158" s="3">
        <v>4.9000000000000004</v>
      </c>
      <c r="G158" s="7">
        <v>245</v>
      </c>
      <c r="H158" s="15"/>
      <c r="I158" s="1">
        <f t="shared" si="8"/>
        <v>0</v>
      </c>
      <c r="J158" s="4">
        <v>3.9689999999999999</v>
      </c>
      <c r="K158" s="20">
        <f t="shared" si="7"/>
        <v>0</v>
      </c>
      <c r="L158" s="2"/>
    </row>
    <row r="159" spans="1:12" x14ac:dyDescent="0.25">
      <c r="A159" s="9" t="s">
        <v>469</v>
      </c>
      <c r="B159" s="8" t="s">
        <v>470</v>
      </c>
      <c r="C159" s="1" t="s">
        <v>471</v>
      </c>
      <c r="D159" s="3">
        <v>4.2</v>
      </c>
      <c r="E159" s="7">
        <v>210</v>
      </c>
      <c r="F159" s="3">
        <v>4.2</v>
      </c>
      <c r="G159" s="7">
        <v>210</v>
      </c>
      <c r="H159" s="15"/>
      <c r="I159" s="1">
        <f t="shared" si="8"/>
        <v>0</v>
      </c>
      <c r="J159" s="4">
        <v>1.909</v>
      </c>
      <c r="K159" s="20">
        <f t="shared" si="7"/>
        <v>0</v>
      </c>
      <c r="L159" s="2"/>
    </row>
    <row r="160" spans="1:12" x14ac:dyDescent="0.25">
      <c r="A160" s="9" t="s">
        <v>472</v>
      </c>
      <c r="B160" s="8" t="s">
        <v>473</v>
      </c>
      <c r="C160" s="1" t="s">
        <v>474</v>
      </c>
      <c r="D160" s="3">
        <v>4.2</v>
      </c>
      <c r="E160" s="7">
        <v>210</v>
      </c>
      <c r="F160" s="3">
        <v>4.2</v>
      </c>
      <c r="G160" s="7">
        <v>210</v>
      </c>
      <c r="H160" s="15"/>
      <c r="I160" s="1">
        <f t="shared" si="8"/>
        <v>0</v>
      </c>
      <c r="J160" s="4">
        <v>1.909</v>
      </c>
      <c r="K160" s="20">
        <f t="shared" si="7"/>
        <v>0</v>
      </c>
      <c r="L160" s="2"/>
    </row>
    <row r="161" spans="1:12" x14ac:dyDescent="0.25">
      <c r="A161" s="9" t="s">
        <v>475</v>
      </c>
      <c r="B161" s="8" t="s">
        <v>476</v>
      </c>
      <c r="C161" s="1" t="s">
        <v>477</v>
      </c>
      <c r="D161" s="3">
        <v>3.8</v>
      </c>
      <c r="E161" s="7">
        <v>190</v>
      </c>
      <c r="F161" s="3">
        <v>3.95</v>
      </c>
      <c r="G161" s="7">
        <v>197.5</v>
      </c>
      <c r="H161" s="15"/>
      <c r="I161" s="1">
        <f t="shared" si="8"/>
        <v>0</v>
      </c>
      <c r="J161" s="4">
        <v>5</v>
      </c>
      <c r="K161" s="20">
        <f t="shared" si="7"/>
        <v>0</v>
      </c>
      <c r="L161" s="2"/>
    </row>
    <row r="162" spans="1:12" x14ac:dyDescent="0.25">
      <c r="A162" s="9" t="s">
        <v>478</v>
      </c>
      <c r="B162" s="8" t="s">
        <v>479</v>
      </c>
      <c r="C162" s="1" t="s">
        <v>480</v>
      </c>
      <c r="D162" s="3">
        <v>3.8</v>
      </c>
      <c r="E162" s="7">
        <v>190</v>
      </c>
      <c r="F162" s="3">
        <v>3.95</v>
      </c>
      <c r="G162" s="7">
        <v>197.5</v>
      </c>
      <c r="H162" s="15"/>
      <c r="I162" s="1">
        <f t="shared" si="8"/>
        <v>0</v>
      </c>
      <c r="J162" s="4">
        <v>5</v>
      </c>
      <c r="K162" s="20">
        <f t="shared" si="7"/>
        <v>0</v>
      </c>
      <c r="L162" s="2"/>
    </row>
    <row r="163" spans="1:12" x14ac:dyDescent="0.25">
      <c r="A163" s="9" t="s">
        <v>481</v>
      </c>
      <c r="B163" s="8" t="s">
        <v>482</v>
      </c>
      <c r="C163" s="1" t="s">
        <v>483</v>
      </c>
      <c r="D163" s="3">
        <v>3.8</v>
      </c>
      <c r="E163" s="7">
        <v>190</v>
      </c>
      <c r="F163" s="3">
        <v>3.95</v>
      </c>
      <c r="G163" s="7">
        <v>197.5</v>
      </c>
      <c r="H163" s="15"/>
      <c r="I163" s="1">
        <f t="shared" si="8"/>
        <v>0</v>
      </c>
      <c r="J163" s="4">
        <v>5</v>
      </c>
      <c r="K163" s="20">
        <f t="shared" si="7"/>
        <v>0</v>
      </c>
      <c r="L163" s="2"/>
    </row>
    <row r="164" spans="1:12" x14ac:dyDescent="0.25">
      <c r="A164" s="9" t="s">
        <v>484</v>
      </c>
      <c r="B164" s="8" t="s">
        <v>485</v>
      </c>
      <c r="C164" s="1" t="s">
        <v>486</v>
      </c>
      <c r="D164" s="3">
        <v>4</v>
      </c>
      <c r="E164" s="7">
        <v>200</v>
      </c>
      <c r="F164" s="3">
        <v>4.0999999999999996</v>
      </c>
      <c r="G164" s="7">
        <v>205</v>
      </c>
      <c r="H164" s="15"/>
      <c r="I164" s="1">
        <f t="shared" si="8"/>
        <v>0</v>
      </c>
      <c r="J164" s="4">
        <v>3.4729999999999999</v>
      </c>
      <c r="K164" s="20">
        <f t="shared" si="7"/>
        <v>0</v>
      </c>
      <c r="L164" s="2"/>
    </row>
    <row r="165" spans="1:12" x14ac:dyDescent="0.25">
      <c r="A165" s="9" t="s">
        <v>487</v>
      </c>
      <c r="B165" s="8" t="s">
        <v>488</v>
      </c>
      <c r="C165" s="1" t="s">
        <v>489</v>
      </c>
      <c r="D165" s="3">
        <v>4</v>
      </c>
      <c r="E165" s="7">
        <v>200</v>
      </c>
      <c r="F165" s="3">
        <v>4.0999999999999996</v>
      </c>
      <c r="G165" s="7">
        <v>205</v>
      </c>
      <c r="H165" s="15"/>
      <c r="I165" s="1">
        <f t="shared" si="8"/>
        <v>0</v>
      </c>
      <c r="J165" s="4">
        <v>3.4729999999999999</v>
      </c>
      <c r="K165" s="20">
        <f t="shared" si="7"/>
        <v>0</v>
      </c>
      <c r="L165" s="2"/>
    </row>
    <row r="166" spans="1:12" x14ac:dyDescent="0.25">
      <c r="A166" s="9" t="s">
        <v>490</v>
      </c>
      <c r="B166" s="8" t="s">
        <v>491</v>
      </c>
      <c r="C166" s="1" t="s">
        <v>492</v>
      </c>
      <c r="D166" s="3">
        <v>3.8</v>
      </c>
      <c r="E166" s="7">
        <v>190</v>
      </c>
      <c r="F166" s="3">
        <v>3.95</v>
      </c>
      <c r="G166" s="7">
        <v>197.5</v>
      </c>
      <c r="H166" s="15"/>
      <c r="I166" s="1">
        <f t="shared" si="8"/>
        <v>0</v>
      </c>
      <c r="J166" s="4">
        <v>5</v>
      </c>
      <c r="K166" s="20">
        <f t="shared" si="7"/>
        <v>0</v>
      </c>
      <c r="L166" s="2"/>
    </row>
    <row r="167" spans="1:12" x14ac:dyDescent="0.25">
      <c r="A167" s="9" t="s">
        <v>493</v>
      </c>
      <c r="B167" s="8" t="s">
        <v>494</v>
      </c>
      <c r="C167" s="1" t="s">
        <v>495</v>
      </c>
      <c r="D167" s="3">
        <v>3.8</v>
      </c>
      <c r="E167" s="7">
        <v>190</v>
      </c>
      <c r="F167" s="3">
        <v>3.95</v>
      </c>
      <c r="G167" s="7">
        <v>197.5</v>
      </c>
      <c r="H167" s="15"/>
      <c r="I167" s="1">
        <f t="shared" si="8"/>
        <v>0</v>
      </c>
      <c r="J167" s="4">
        <v>5</v>
      </c>
      <c r="K167" s="20">
        <f t="shared" si="7"/>
        <v>0</v>
      </c>
      <c r="L167" s="2"/>
    </row>
    <row r="168" spans="1:12" x14ac:dyDescent="0.25">
      <c r="A168" s="9" t="s">
        <v>496</v>
      </c>
      <c r="B168" s="8" t="s">
        <v>497</v>
      </c>
      <c r="C168" s="1" t="s">
        <v>498</v>
      </c>
      <c r="D168" s="3">
        <v>3.45</v>
      </c>
      <c r="E168" s="7">
        <v>172.5</v>
      </c>
      <c r="F168" s="3">
        <v>3.45</v>
      </c>
      <c r="G168" s="7">
        <v>172.5</v>
      </c>
      <c r="H168" s="15"/>
      <c r="I168" s="1">
        <f t="shared" si="8"/>
        <v>0</v>
      </c>
      <c r="J168" s="4">
        <v>5</v>
      </c>
      <c r="K168" s="20">
        <f t="shared" si="7"/>
        <v>0</v>
      </c>
      <c r="L168" s="2"/>
    </row>
    <row r="169" spans="1:12" x14ac:dyDescent="0.25">
      <c r="A169" s="9" t="s">
        <v>499</v>
      </c>
      <c r="B169" s="8" t="s">
        <v>500</v>
      </c>
      <c r="C169" s="1" t="s">
        <v>501</v>
      </c>
      <c r="D169" s="3">
        <v>3.8</v>
      </c>
      <c r="E169" s="7">
        <v>190</v>
      </c>
      <c r="F169" s="3">
        <v>3.95</v>
      </c>
      <c r="G169" s="7">
        <v>197.5</v>
      </c>
      <c r="H169" s="15"/>
      <c r="I169" s="1">
        <f t="shared" si="8"/>
        <v>0</v>
      </c>
      <c r="J169" s="4">
        <v>5</v>
      </c>
      <c r="K169" s="20">
        <f t="shared" si="7"/>
        <v>0</v>
      </c>
      <c r="L169" s="2"/>
    </row>
    <row r="170" spans="1:12" x14ac:dyDescent="0.25">
      <c r="A170" s="9" t="s">
        <v>502</v>
      </c>
      <c r="B170" s="8" t="s">
        <v>503</v>
      </c>
      <c r="C170" s="1" t="s">
        <v>504</v>
      </c>
      <c r="D170" s="3">
        <v>4.0999999999999996</v>
      </c>
      <c r="E170" s="7">
        <v>205</v>
      </c>
      <c r="F170" s="3">
        <v>4.3</v>
      </c>
      <c r="G170" s="7">
        <v>215</v>
      </c>
      <c r="H170" s="15"/>
      <c r="I170" s="1">
        <f t="shared" si="8"/>
        <v>0</v>
      </c>
      <c r="J170" s="4">
        <v>4.2210000000000001</v>
      </c>
      <c r="K170" s="20">
        <f t="shared" si="7"/>
        <v>0</v>
      </c>
      <c r="L170" s="2"/>
    </row>
    <row r="171" spans="1:12" x14ac:dyDescent="0.25">
      <c r="A171" s="9" t="s">
        <v>505</v>
      </c>
      <c r="B171" s="8" t="s">
        <v>506</v>
      </c>
      <c r="C171" s="1" t="s">
        <v>504</v>
      </c>
      <c r="D171" s="3">
        <v>4.0999999999999996</v>
      </c>
      <c r="E171" s="7">
        <v>205</v>
      </c>
      <c r="F171" s="3">
        <v>4.3</v>
      </c>
      <c r="G171" s="7">
        <v>215</v>
      </c>
      <c r="H171" s="15"/>
      <c r="I171" s="1">
        <f t="shared" si="8"/>
        <v>0</v>
      </c>
      <c r="J171" s="4">
        <v>4.2210000000000001</v>
      </c>
      <c r="K171" s="20">
        <f t="shared" si="7"/>
        <v>0</v>
      </c>
      <c r="L171" s="2"/>
    </row>
    <row r="172" spans="1:12" x14ac:dyDescent="0.25">
      <c r="A172" s="9" t="s">
        <v>507</v>
      </c>
      <c r="B172" s="8" t="s">
        <v>508</v>
      </c>
      <c r="C172" s="1" t="s">
        <v>509</v>
      </c>
      <c r="D172" s="3">
        <v>4.0999999999999996</v>
      </c>
      <c r="E172" s="7">
        <v>205</v>
      </c>
      <c r="F172" s="3">
        <v>4.3</v>
      </c>
      <c r="G172" s="7">
        <v>215</v>
      </c>
      <c r="H172" s="15"/>
      <c r="I172" s="1">
        <f t="shared" si="8"/>
        <v>0</v>
      </c>
      <c r="J172" s="4">
        <v>4.2210000000000001</v>
      </c>
      <c r="K172" s="20">
        <f t="shared" si="7"/>
        <v>0</v>
      </c>
      <c r="L172" s="2"/>
    </row>
    <row r="173" spans="1:12" x14ac:dyDescent="0.25">
      <c r="A173" s="9" t="s">
        <v>510</v>
      </c>
      <c r="B173" s="8" t="s">
        <v>511</v>
      </c>
      <c r="C173" s="1" t="s">
        <v>512</v>
      </c>
      <c r="D173" s="3">
        <v>4.0999999999999996</v>
      </c>
      <c r="E173" s="7">
        <v>205</v>
      </c>
      <c r="F173" s="3">
        <v>4.3</v>
      </c>
      <c r="G173" s="7">
        <v>215</v>
      </c>
      <c r="H173" s="15"/>
      <c r="I173" s="1">
        <f t="shared" si="8"/>
        <v>0</v>
      </c>
      <c r="J173" s="4">
        <v>4.2210000000000001</v>
      </c>
      <c r="K173" s="20">
        <f t="shared" si="7"/>
        <v>0</v>
      </c>
      <c r="L173" s="2"/>
    </row>
    <row r="174" spans="1:12" x14ac:dyDescent="0.25">
      <c r="A174" s="9" t="s">
        <v>513</v>
      </c>
      <c r="B174" s="8" t="s">
        <v>514</v>
      </c>
      <c r="C174" s="1" t="s">
        <v>512</v>
      </c>
      <c r="D174" s="3">
        <v>4.0999999999999996</v>
      </c>
      <c r="E174" s="7">
        <v>205</v>
      </c>
      <c r="F174" s="3">
        <v>4.3</v>
      </c>
      <c r="G174" s="7">
        <v>215</v>
      </c>
      <c r="H174" s="15"/>
      <c r="I174" s="1">
        <f t="shared" si="8"/>
        <v>0</v>
      </c>
      <c r="J174" s="4">
        <v>4.2210000000000001</v>
      </c>
      <c r="K174" s="20">
        <f t="shared" si="7"/>
        <v>0</v>
      </c>
      <c r="L174" s="2"/>
    </row>
    <row r="175" spans="1:12" x14ac:dyDescent="0.25">
      <c r="A175" s="9" t="s">
        <v>515</v>
      </c>
      <c r="B175" s="8" t="s">
        <v>516</v>
      </c>
      <c r="C175" s="1" t="s">
        <v>517</v>
      </c>
      <c r="D175" s="3">
        <v>4.0999999999999996</v>
      </c>
      <c r="E175" s="7">
        <v>205</v>
      </c>
      <c r="F175" s="3">
        <v>4.3</v>
      </c>
      <c r="G175" s="7">
        <v>215</v>
      </c>
      <c r="H175" s="15"/>
      <c r="I175" s="1">
        <f t="shared" si="8"/>
        <v>0</v>
      </c>
      <c r="J175" s="4">
        <v>4.2210000000000001</v>
      </c>
      <c r="K175" s="20">
        <f t="shared" si="7"/>
        <v>0</v>
      </c>
      <c r="L175" s="2"/>
    </row>
    <row r="176" spans="1:12" x14ac:dyDescent="0.25">
      <c r="A176" s="9" t="s">
        <v>518</v>
      </c>
      <c r="B176" s="8" t="s">
        <v>519</v>
      </c>
      <c r="C176" s="1" t="s">
        <v>520</v>
      </c>
      <c r="D176" s="3">
        <v>4.0999999999999996</v>
      </c>
      <c r="E176" s="7">
        <v>205</v>
      </c>
      <c r="F176" s="3">
        <v>4.3</v>
      </c>
      <c r="G176" s="7">
        <v>215</v>
      </c>
      <c r="H176" s="15"/>
      <c r="I176" s="1">
        <f t="shared" si="8"/>
        <v>0</v>
      </c>
      <c r="J176" s="4">
        <v>4.2210000000000001</v>
      </c>
      <c r="K176" s="20">
        <f t="shared" si="7"/>
        <v>0</v>
      </c>
      <c r="L176" s="2"/>
    </row>
    <row r="177" spans="1:12" x14ac:dyDescent="0.25">
      <c r="A177" s="9" t="s">
        <v>521</v>
      </c>
      <c r="B177" s="8" t="s">
        <v>522</v>
      </c>
      <c r="C177" s="1" t="s">
        <v>523</v>
      </c>
      <c r="D177" s="3">
        <v>4.0999999999999996</v>
      </c>
      <c r="E177" s="7">
        <v>205</v>
      </c>
      <c r="F177" s="3">
        <v>4.3</v>
      </c>
      <c r="G177" s="7">
        <v>215</v>
      </c>
      <c r="H177" s="15"/>
      <c r="I177" s="1">
        <f t="shared" si="8"/>
        <v>0</v>
      </c>
      <c r="J177" s="4">
        <v>4.2210000000000001</v>
      </c>
      <c r="K177" s="20">
        <f t="shared" si="7"/>
        <v>0</v>
      </c>
      <c r="L177" s="2"/>
    </row>
    <row r="178" spans="1:12" x14ac:dyDescent="0.25">
      <c r="A178" s="9" t="s">
        <v>524</v>
      </c>
      <c r="B178" s="8" t="s">
        <v>525</v>
      </c>
      <c r="C178" s="1" t="s">
        <v>526</v>
      </c>
      <c r="D178" s="3">
        <v>4.0999999999999996</v>
      </c>
      <c r="E178" s="7">
        <v>205</v>
      </c>
      <c r="F178" s="3">
        <v>4.3</v>
      </c>
      <c r="G178" s="7">
        <v>215</v>
      </c>
      <c r="H178" s="15"/>
      <c r="I178" s="1">
        <f t="shared" si="8"/>
        <v>0</v>
      </c>
      <c r="J178" s="4">
        <v>4.2210000000000001</v>
      </c>
      <c r="K178" s="20">
        <f t="shared" si="7"/>
        <v>0</v>
      </c>
      <c r="L178" s="2"/>
    </row>
    <row r="179" spans="1:12" x14ac:dyDescent="0.25">
      <c r="A179" s="9" t="s">
        <v>527</v>
      </c>
      <c r="B179" s="8" t="s">
        <v>528</v>
      </c>
      <c r="C179" s="1" t="s">
        <v>529</v>
      </c>
      <c r="D179" s="3">
        <v>4</v>
      </c>
      <c r="E179" s="7">
        <v>200</v>
      </c>
      <c r="F179" s="3">
        <v>4</v>
      </c>
      <c r="G179" s="7">
        <v>200</v>
      </c>
      <c r="H179" s="15"/>
      <c r="I179" s="1">
        <f t="shared" si="8"/>
        <v>0</v>
      </c>
      <c r="J179" s="4">
        <v>3.4729999999999999</v>
      </c>
      <c r="K179" s="20">
        <f t="shared" si="7"/>
        <v>0</v>
      </c>
      <c r="L179" s="2"/>
    </row>
    <row r="180" spans="1:12" x14ac:dyDescent="0.25">
      <c r="A180" s="9" t="s">
        <v>530</v>
      </c>
      <c r="B180" s="8" t="s">
        <v>531</v>
      </c>
      <c r="C180" s="1" t="s">
        <v>532</v>
      </c>
      <c r="D180" s="3">
        <v>3.9</v>
      </c>
      <c r="E180" s="7">
        <v>195</v>
      </c>
      <c r="F180" s="3">
        <v>4</v>
      </c>
      <c r="G180" s="7">
        <v>200</v>
      </c>
      <c r="H180" s="15"/>
      <c r="I180" s="1">
        <f t="shared" si="8"/>
        <v>0</v>
      </c>
      <c r="J180" s="4">
        <v>4.6500000000000004</v>
      </c>
      <c r="K180" s="20">
        <f t="shared" si="7"/>
        <v>0</v>
      </c>
      <c r="L180" s="2"/>
    </row>
    <row r="181" spans="1:12" x14ac:dyDescent="0.25">
      <c r="A181" s="9" t="s">
        <v>533</v>
      </c>
      <c r="B181" s="8" t="s">
        <v>534</v>
      </c>
      <c r="C181" s="1" t="s">
        <v>535</v>
      </c>
      <c r="D181" s="3">
        <v>3.4</v>
      </c>
      <c r="E181" s="7">
        <v>170</v>
      </c>
      <c r="F181" s="3">
        <v>3.4</v>
      </c>
      <c r="G181" s="7">
        <v>170</v>
      </c>
      <c r="H181" s="15"/>
      <c r="I181" s="1">
        <f t="shared" ref="I181:I203" si="9">(20*H181)/1000</f>
        <v>0</v>
      </c>
      <c r="J181" s="4">
        <v>5</v>
      </c>
      <c r="K181" s="20">
        <f t="shared" si="7"/>
        <v>0</v>
      </c>
      <c r="L181" s="2"/>
    </row>
    <row r="182" spans="1:12" x14ac:dyDescent="0.25">
      <c r="A182" s="9" t="s">
        <v>536</v>
      </c>
      <c r="B182" s="8" t="s">
        <v>537</v>
      </c>
      <c r="C182" s="1" t="s">
        <v>538</v>
      </c>
      <c r="D182" s="3">
        <v>3.9</v>
      </c>
      <c r="E182" s="7">
        <v>195</v>
      </c>
      <c r="F182" s="3">
        <v>4</v>
      </c>
      <c r="G182" s="7">
        <v>200</v>
      </c>
      <c r="H182" s="15"/>
      <c r="I182" s="1">
        <f t="shared" si="9"/>
        <v>0</v>
      </c>
      <c r="J182" s="4">
        <v>4.6500000000000004</v>
      </c>
      <c r="K182" s="20">
        <f t="shared" si="7"/>
        <v>0</v>
      </c>
      <c r="L182" s="2"/>
    </row>
    <row r="183" spans="1:12" x14ac:dyDescent="0.25">
      <c r="A183" s="9" t="s">
        <v>539</v>
      </c>
      <c r="B183" s="8" t="s">
        <v>540</v>
      </c>
      <c r="C183" s="1" t="s">
        <v>541</v>
      </c>
      <c r="D183" s="3">
        <v>3.9</v>
      </c>
      <c r="E183" s="7">
        <v>195</v>
      </c>
      <c r="F183" s="3">
        <v>4</v>
      </c>
      <c r="G183" s="7">
        <v>200</v>
      </c>
      <c r="H183" s="15"/>
      <c r="I183" s="1">
        <f t="shared" si="9"/>
        <v>0</v>
      </c>
      <c r="J183" s="4">
        <v>4.6500000000000004</v>
      </c>
      <c r="K183" s="20">
        <f t="shared" si="7"/>
        <v>0</v>
      </c>
      <c r="L183" s="2"/>
    </row>
    <row r="184" spans="1:12" x14ac:dyDescent="0.25">
      <c r="A184" s="9" t="s">
        <v>542</v>
      </c>
      <c r="B184" s="8" t="s">
        <v>543</v>
      </c>
      <c r="C184" s="1" t="s">
        <v>544</v>
      </c>
      <c r="D184" s="3">
        <v>3.9</v>
      </c>
      <c r="E184" s="7">
        <v>195</v>
      </c>
      <c r="F184" s="3">
        <v>4</v>
      </c>
      <c r="G184" s="7">
        <v>200</v>
      </c>
      <c r="H184" s="15"/>
      <c r="I184" s="1">
        <f t="shared" si="9"/>
        <v>0</v>
      </c>
      <c r="J184" s="4">
        <v>4.6500000000000004</v>
      </c>
      <c r="K184" s="20">
        <f t="shared" si="7"/>
        <v>0</v>
      </c>
      <c r="L184" s="2"/>
    </row>
    <row r="185" spans="1:12" x14ac:dyDescent="0.25">
      <c r="A185" s="9" t="s">
        <v>545</v>
      </c>
      <c r="B185" s="8" t="s">
        <v>546</v>
      </c>
      <c r="C185" s="1" t="s">
        <v>547</v>
      </c>
      <c r="D185" s="3">
        <v>3.3</v>
      </c>
      <c r="E185" s="7">
        <v>165</v>
      </c>
      <c r="F185" s="3">
        <v>3.3</v>
      </c>
      <c r="G185" s="7">
        <v>165</v>
      </c>
      <c r="H185" s="15"/>
      <c r="I185" s="1">
        <f t="shared" si="9"/>
        <v>0</v>
      </c>
      <c r="J185" s="4">
        <v>5</v>
      </c>
      <c r="K185" s="20">
        <f t="shared" si="7"/>
        <v>0</v>
      </c>
      <c r="L185" s="2"/>
    </row>
    <row r="186" spans="1:12" x14ac:dyDescent="0.25">
      <c r="A186" s="9" t="s">
        <v>548</v>
      </c>
      <c r="B186" s="8" t="s">
        <v>549</v>
      </c>
      <c r="C186" s="1" t="s">
        <v>550</v>
      </c>
      <c r="D186" s="3">
        <v>3.3</v>
      </c>
      <c r="E186" s="7">
        <v>165</v>
      </c>
      <c r="F186" s="3">
        <v>3.3</v>
      </c>
      <c r="G186" s="7">
        <v>165</v>
      </c>
      <c r="H186" s="15"/>
      <c r="I186" s="1">
        <f t="shared" si="9"/>
        <v>0</v>
      </c>
      <c r="J186" s="4">
        <v>5</v>
      </c>
      <c r="K186" s="20">
        <f t="shared" si="7"/>
        <v>0</v>
      </c>
      <c r="L186" s="2"/>
    </row>
    <row r="187" spans="1:12" x14ac:dyDescent="0.25">
      <c r="A187" s="9" t="s">
        <v>551</v>
      </c>
      <c r="B187" s="8" t="s">
        <v>552</v>
      </c>
      <c r="C187" s="1" t="s">
        <v>553</v>
      </c>
      <c r="D187" s="3">
        <v>3.2</v>
      </c>
      <c r="E187" s="7">
        <v>160</v>
      </c>
      <c r="F187" s="3">
        <v>3.2</v>
      </c>
      <c r="G187" s="7">
        <v>160</v>
      </c>
      <c r="H187" s="15"/>
      <c r="I187" s="1">
        <f t="shared" si="9"/>
        <v>0</v>
      </c>
      <c r="J187" s="4">
        <v>5</v>
      </c>
      <c r="K187" s="20">
        <f t="shared" si="7"/>
        <v>0</v>
      </c>
      <c r="L187" s="2"/>
    </row>
    <row r="188" spans="1:12" x14ac:dyDescent="0.25">
      <c r="A188" s="9" t="s">
        <v>554</v>
      </c>
      <c r="B188" s="8" t="s">
        <v>555</v>
      </c>
      <c r="C188" s="1" t="s">
        <v>556</v>
      </c>
      <c r="D188" s="3">
        <v>3.2</v>
      </c>
      <c r="E188" s="7">
        <v>160</v>
      </c>
      <c r="F188" s="3">
        <v>3.2</v>
      </c>
      <c r="G188" s="7">
        <v>160</v>
      </c>
      <c r="H188" s="15"/>
      <c r="I188" s="1">
        <f t="shared" si="9"/>
        <v>0</v>
      </c>
      <c r="J188" s="4">
        <v>5</v>
      </c>
      <c r="K188" s="20">
        <f t="shared" si="7"/>
        <v>0</v>
      </c>
      <c r="L188" s="2"/>
    </row>
    <row r="189" spans="1:12" x14ac:dyDescent="0.25">
      <c r="A189" s="9" t="s">
        <v>557</v>
      </c>
      <c r="B189" s="8" t="s">
        <v>558</v>
      </c>
      <c r="C189" s="1" t="s">
        <v>559</v>
      </c>
      <c r="D189" s="3">
        <v>3.3</v>
      </c>
      <c r="E189" s="7">
        <v>165</v>
      </c>
      <c r="F189" s="3">
        <v>3.3</v>
      </c>
      <c r="G189" s="7">
        <v>165</v>
      </c>
      <c r="H189" s="15"/>
      <c r="I189" s="1">
        <f t="shared" si="9"/>
        <v>0</v>
      </c>
      <c r="J189" s="4">
        <v>5</v>
      </c>
      <c r="K189" s="20">
        <f t="shared" si="7"/>
        <v>0</v>
      </c>
      <c r="L189" s="2"/>
    </row>
    <row r="190" spans="1:12" x14ac:dyDescent="0.25">
      <c r="A190" s="9" t="s">
        <v>560</v>
      </c>
      <c r="B190" s="8" t="s">
        <v>561</v>
      </c>
      <c r="C190" s="1" t="s">
        <v>562</v>
      </c>
      <c r="D190" s="3">
        <v>3.3</v>
      </c>
      <c r="E190" s="7">
        <v>165</v>
      </c>
      <c r="F190" s="3">
        <v>3.3</v>
      </c>
      <c r="G190" s="7">
        <v>165</v>
      </c>
      <c r="H190" s="15"/>
      <c r="I190" s="1">
        <f t="shared" si="9"/>
        <v>0</v>
      </c>
      <c r="J190" s="4">
        <v>5</v>
      </c>
      <c r="K190" s="20">
        <f t="shared" si="7"/>
        <v>0</v>
      </c>
      <c r="L190" s="2"/>
    </row>
    <row r="191" spans="1:12" x14ac:dyDescent="0.25">
      <c r="A191" s="9" t="s">
        <v>563</v>
      </c>
      <c r="B191" s="8" t="s">
        <v>564</v>
      </c>
      <c r="C191" s="1" t="s">
        <v>565</v>
      </c>
      <c r="D191" s="3">
        <v>3.3</v>
      </c>
      <c r="E191" s="7">
        <v>165</v>
      </c>
      <c r="F191" s="3">
        <v>3.3</v>
      </c>
      <c r="G191" s="7">
        <v>165</v>
      </c>
      <c r="H191" s="15"/>
      <c r="I191" s="1">
        <f t="shared" si="9"/>
        <v>0</v>
      </c>
      <c r="J191" s="4">
        <v>5</v>
      </c>
      <c r="K191" s="20">
        <f t="shared" si="7"/>
        <v>0</v>
      </c>
      <c r="L191" s="2"/>
    </row>
    <row r="192" spans="1:12" x14ac:dyDescent="0.25">
      <c r="A192" s="9" t="s">
        <v>566</v>
      </c>
      <c r="B192" s="8" t="s">
        <v>567</v>
      </c>
      <c r="C192" s="1" t="s">
        <v>568</v>
      </c>
      <c r="D192" s="3">
        <v>3.3</v>
      </c>
      <c r="E192" s="7">
        <v>165</v>
      </c>
      <c r="F192" s="3">
        <v>3.3</v>
      </c>
      <c r="G192" s="7">
        <v>165</v>
      </c>
      <c r="H192" s="15"/>
      <c r="I192" s="1">
        <f t="shared" si="9"/>
        <v>0</v>
      </c>
      <c r="J192" s="4">
        <v>5</v>
      </c>
      <c r="K192" s="20">
        <f t="shared" si="7"/>
        <v>0</v>
      </c>
      <c r="L192" s="2"/>
    </row>
    <row r="193" spans="1:12" x14ac:dyDescent="0.25">
      <c r="A193" s="9" t="s">
        <v>569</v>
      </c>
      <c r="B193" s="8" t="s">
        <v>570</v>
      </c>
      <c r="C193" s="1" t="s">
        <v>571</v>
      </c>
      <c r="D193" s="3">
        <v>3.3</v>
      </c>
      <c r="E193" s="7">
        <v>165</v>
      </c>
      <c r="F193" s="3">
        <v>3.3</v>
      </c>
      <c r="G193" s="7">
        <v>165</v>
      </c>
      <c r="H193" s="15"/>
      <c r="I193" s="1">
        <f t="shared" si="9"/>
        <v>0</v>
      </c>
      <c r="J193" s="4">
        <v>5</v>
      </c>
      <c r="K193" s="20">
        <f t="shared" si="7"/>
        <v>0</v>
      </c>
      <c r="L193" s="2"/>
    </row>
    <row r="194" spans="1:12" x14ac:dyDescent="0.25">
      <c r="A194" s="9" t="s">
        <v>572</v>
      </c>
      <c r="B194" s="8" t="s">
        <v>573</v>
      </c>
      <c r="C194" s="1" t="s">
        <v>574</v>
      </c>
      <c r="D194" s="3">
        <v>3.3</v>
      </c>
      <c r="E194" s="7">
        <v>165</v>
      </c>
      <c r="F194" s="3">
        <v>3.3</v>
      </c>
      <c r="G194" s="7">
        <v>165</v>
      </c>
      <c r="H194" s="15"/>
      <c r="I194" s="1">
        <f t="shared" si="9"/>
        <v>0</v>
      </c>
      <c r="J194" s="4">
        <v>5</v>
      </c>
      <c r="K194" s="20">
        <f t="shared" si="7"/>
        <v>0</v>
      </c>
      <c r="L194" s="2"/>
    </row>
    <row r="195" spans="1:12" x14ac:dyDescent="0.25">
      <c r="A195" s="9" t="s">
        <v>575</v>
      </c>
      <c r="B195" s="8" t="s">
        <v>576</v>
      </c>
      <c r="C195" s="1" t="s">
        <v>577</v>
      </c>
      <c r="D195" s="3">
        <v>3.3</v>
      </c>
      <c r="E195" s="7">
        <v>165</v>
      </c>
      <c r="F195" s="3">
        <v>3.3</v>
      </c>
      <c r="G195" s="7">
        <v>165</v>
      </c>
      <c r="H195" s="15"/>
      <c r="I195" s="1">
        <f t="shared" si="9"/>
        <v>0</v>
      </c>
      <c r="J195" s="4">
        <v>5</v>
      </c>
      <c r="K195" s="20">
        <f t="shared" si="7"/>
        <v>0</v>
      </c>
      <c r="L195" s="2"/>
    </row>
    <row r="196" spans="1:12" x14ac:dyDescent="0.25">
      <c r="A196" s="9" t="s">
        <v>578</v>
      </c>
      <c r="B196" s="8" t="s">
        <v>579</v>
      </c>
      <c r="C196" s="1" t="s">
        <v>580</v>
      </c>
      <c r="D196" s="3">
        <v>3.3</v>
      </c>
      <c r="E196" s="7">
        <v>165</v>
      </c>
      <c r="F196" s="3">
        <v>3.3</v>
      </c>
      <c r="G196" s="7">
        <v>165</v>
      </c>
      <c r="H196" s="15"/>
      <c r="I196" s="1">
        <f t="shared" si="9"/>
        <v>0</v>
      </c>
      <c r="J196" s="4">
        <v>5</v>
      </c>
      <c r="K196" s="20">
        <f t="shared" si="7"/>
        <v>0</v>
      </c>
      <c r="L196" s="2"/>
    </row>
    <row r="197" spans="1:12" x14ac:dyDescent="0.25">
      <c r="A197" s="9" t="s">
        <v>581</v>
      </c>
      <c r="B197" s="8" t="s">
        <v>582</v>
      </c>
      <c r="C197" s="1" t="s">
        <v>583</v>
      </c>
      <c r="D197" s="3">
        <v>3.3</v>
      </c>
      <c r="E197" s="7">
        <v>165</v>
      </c>
      <c r="F197" s="3">
        <v>3.3</v>
      </c>
      <c r="G197" s="7">
        <v>165</v>
      </c>
      <c r="H197" s="15"/>
      <c r="I197" s="1">
        <f t="shared" si="9"/>
        <v>0</v>
      </c>
      <c r="J197" s="4">
        <v>5</v>
      </c>
      <c r="K197" s="20">
        <f t="shared" si="7"/>
        <v>0</v>
      </c>
      <c r="L197" s="2"/>
    </row>
    <row r="198" spans="1:12" x14ac:dyDescent="0.25">
      <c r="A198" s="9" t="s">
        <v>584</v>
      </c>
      <c r="B198" s="8" t="s">
        <v>585</v>
      </c>
      <c r="C198" s="1" t="s">
        <v>586</v>
      </c>
      <c r="D198" s="3">
        <v>3.3</v>
      </c>
      <c r="E198" s="7">
        <v>165</v>
      </c>
      <c r="F198" s="3">
        <v>3.3</v>
      </c>
      <c r="G198" s="7">
        <v>165</v>
      </c>
      <c r="H198" s="15"/>
      <c r="I198" s="1">
        <f t="shared" si="9"/>
        <v>0</v>
      </c>
      <c r="J198" s="4">
        <v>5</v>
      </c>
      <c r="K198" s="20">
        <f t="shared" si="7"/>
        <v>0</v>
      </c>
      <c r="L198" s="2"/>
    </row>
    <row r="199" spans="1:12" x14ac:dyDescent="0.25">
      <c r="A199" s="9" t="s">
        <v>587</v>
      </c>
      <c r="B199" s="8" t="s">
        <v>588</v>
      </c>
      <c r="C199" s="1" t="s">
        <v>589</v>
      </c>
      <c r="D199" s="3">
        <v>3.9</v>
      </c>
      <c r="E199" s="7">
        <v>195</v>
      </c>
      <c r="F199" s="3">
        <v>4.0999999999999996</v>
      </c>
      <c r="G199" s="7">
        <v>205</v>
      </c>
      <c r="H199" s="15"/>
      <c r="I199" s="1">
        <f t="shared" si="9"/>
        <v>0</v>
      </c>
      <c r="J199" s="4">
        <v>4.6500000000000004</v>
      </c>
      <c r="K199" s="20">
        <f t="shared" si="7"/>
        <v>0</v>
      </c>
      <c r="L199" s="2"/>
    </row>
    <row r="200" spans="1:12" x14ac:dyDescent="0.25">
      <c r="A200" s="9" t="s">
        <v>590</v>
      </c>
      <c r="B200" s="8" t="s">
        <v>591</v>
      </c>
      <c r="C200" s="1" t="s">
        <v>592</v>
      </c>
      <c r="D200" s="3">
        <v>3.9</v>
      </c>
      <c r="E200" s="7">
        <v>195</v>
      </c>
      <c r="F200" s="3">
        <v>4.0999999999999996</v>
      </c>
      <c r="G200" s="7">
        <v>205</v>
      </c>
      <c r="H200" s="15"/>
      <c r="I200" s="1">
        <f t="shared" si="9"/>
        <v>0</v>
      </c>
      <c r="J200" s="4">
        <v>4.6500000000000004</v>
      </c>
      <c r="K200" s="20">
        <f t="shared" si="7"/>
        <v>0</v>
      </c>
      <c r="L200" s="2"/>
    </row>
    <row r="201" spans="1:12" x14ac:dyDescent="0.25">
      <c r="A201" s="9" t="s">
        <v>593</v>
      </c>
      <c r="B201" s="8" t="s">
        <v>594</v>
      </c>
      <c r="C201" s="1" t="s">
        <v>595</v>
      </c>
      <c r="D201" s="3">
        <v>3.3</v>
      </c>
      <c r="E201" s="7">
        <v>165</v>
      </c>
      <c r="F201" s="3">
        <v>3.3</v>
      </c>
      <c r="G201" s="7">
        <v>165</v>
      </c>
      <c r="H201" s="15"/>
      <c r="I201" s="1">
        <f t="shared" si="9"/>
        <v>0</v>
      </c>
      <c r="J201" s="4">
        <v>5</v>
      </c>
      <c r="K201" s="20">
        <f t="shared" si="7"/>
        <v>0</v>
      </c>
      <c r="L201" s="2"/>
    </row>
    <row r="202" spans="1:12" x14ac:dyDescent="0.25">
      <c r="A202" s="9" t="s">
        <v>596</v>
      </c>
      <c r="B202" s="8" t="s">
        <v>597</v>
      </c>
      <c r="C202" s="1" t="s">
        <v>598</v>
      </c>
      <c r="D202" s="3">
        <v>3.3</v>
      </c>
      <c r="E202" s="7">
        <v>165</v>
      </c>
      <c r="F202" s="3">
        <v>3.3</v>
      </c>
      <c r="G202" s="7">
        <v>165</v>
      </c>
      <c r="H202" s="15"/>
      <c r="I202" s="1">
        <f t="shared" si="9"/>
        <v>0</v>
      </c>
      <c r="J202" s="4">
        <v>5</v>
      </c>
      <c r="K202" s="20">
        <f t="shared" si="7"/>
        <v>0</v>
      </c>
      <c r="L202" s="2"/>
    </row>
    <row r="203" spans="1:12" x14ac:dyDescent="0.25">
      <c r="A203" s="9" t="s">
        <v>599</v>
      </c>
      <c r="B203" s="8" t="s">
        <v>600</v>
      </c>
      <c r="C203" s="1" t="s">
        <v>601</v>
      </c>
      <c r="D203" s="3">
        <v>3.4</v>
      </c>
      <c r="E203" s="7">
        <v>170</v>
      </c>
      <c r="F203" s="3">
        <v>3.4</v>
      </c>
      <c r="G203" s="7">
        <v>170</v>
      </c>
      <c r="H203" s="15"/>
      <c r="I203" s="1">
        <f t="shared" si="9"/>
        <v>0</v>
      </c>
      <c r="J203" s="4">
        <v>5</v>
      </c>
      <c r="K203" s="20">
        <f t="shared" si="7"/>
        <v>0</v>
      </c>
      <c r="L203" s="2"/>
    </row>
    <row r="204" spans="1:12" x14ac:dyDescent="0.25">
      <c r="A204" s="9" t="s">
        <v>602</v>
      </c>
      <c r="B204" s="8" t="s">
        <v>603</v>
      </c>
      <c r="C204" s="1" t="s">
        <v>604</v>
      </c>
      <c r="D204" s="3">
        <v>4.5</v>
      </c>
      <c r="E204" s="7">
        <v>187.5</v>
      </c>
      <c r="F204" s="3">
        <v>4.7</v>
      </c>
      <c r="G204" s="7">
        <v>195.83333300000001</v>
      </c>
      <c r="H204" s="15"/>
      <c r="I204" s="1">
        <f>(24*H204)/1000</f>
        <v>0</v>
      </c>
      <c r="J204" s="4">
        <v>5</v>
      </c>
      <c r="K204" s="20">
        <f t="shared" ref="K204:K267" si="10">ROUND(IF(J204&lt;0,0,I204*J204),4)</f>
        <v>0</v>
      </c>
      <c r="L204" s="2"/>
    </row>
    <row r="205" spans="1:12" x14ac:dyDescent="0.25">
      <c r="A205" s="9" t="s">
        <v>605</v>
      </c>
      <c r="B205" s="8" t="s">
        <v>606</v>
      </c>
      <c r="C205" s="1" t="s">
        <v>607</v>
      </c>
      <c r="D205" s="3">
        <v>3.9</v>
      </c>
      <c r="E205" s="7">
        <v>195</v>
      </c>
      <c r="F205" s="3">
        <v>4.0999999999999996</v>
      </c>
      <c r="G205" s="7">
        <v>205</v>
      </c>
      <c r="H205" s="15"/>
      <c r="I205" s="1">
        <f t="shared" ref="I205:I236" si="11">(20*H205)/1000</f>
        <v>0</v>
      </c>
      <c r="J205" s="4">
        <v>4.6500000000000004</v>
      </c>
      <c r="K205" s="20">
        <f t="shared" si="10"/>
        <v>0</v>
      </c>
      <c r="L205" s="2"/>
    </row>
    <row r="206" spans="1:12" x14ac:dyDescent="0.25">
      <c r="A206" s="9" t="s">
        <v>608</v>
      </c>
      <c r="B206" s="8" t="s">
        <v>609</v>
      </c>
      <c r="C206" s="1" t="s">
        <v>610</v>
      </c>
      <c r="D206" s="3">
        <v>3.9</v>
      </c>
      <c r="E206" s="7">
        <v>195</v>
      </c>
      <c r="F206" s="3">
        <v>4.0999999999999996</v>
      </c>
      <c r="G206" s="7">
        <v>205</v>
      </c>
      <c r="H206" s="15"/>
      <c r="I206" s="1">
        <f t="shared" si="11"/>
        <v>0</v>
      </c>
      <c r="J206" s="4">
        <v>4.6500000000000004</v>
      </c>
      <c r="K206" s="20">
        <f t="shared" si="10"/>
        <v>0</v>
      </c>
      <c r="L206" s="2"/>
    </row>
    <row r="207" spans="1:12" x14ac:dyDescent="0.25">
      <c r="A207" s="9" t="s">
        <v>611</v>
      </c>
      <c r="B207" s="8" t="s">
        <v>612</v>
      </c>
      <c r="C207" s="1" t="s">
        <v>613</v>
      </c>
      <c r="D207" s="3">
        <v>3.9</v>
      </c>
      <c r="E207" s="7">
        <v>195</v>
      </c>
      <c r="F207" s="3">
        <v>4.0999999999999996</v>
      </c>
      <c r="G207" s="7">
        <v>205</v>
      </c>
      <c r="H207" s="15"/>
      <c r="I207" s="1">
        <f t="shared" si="11"/>
        <v>0</v>
      </c>
      <c r="J207" s="4">
        <v>4.6500000000000004</v>
      </c>
      <c r="K207" s="20">
        <f t="shared" si="10"/>
        <v>0</v>
      </c>
      <c r="L207" s="2"/>
    </row>
    <row r="208" spans="1:12" x14ac:dyDescent="0.25">
      <c r="A208" s="9" t="s">
        <v>614</v>
      </c>
      <c r="B208" s="8" t="s">
        <v>615</v>
      </c>
      <c r="C208" s="1" t="s">
        <v>616</v>
      </c>
      <c r="D208" s="3">
        <v>3.3</v>
      </c>
      <c r="E208" s="7">
        <v>165</v>
      </c>
      <c r="F208" s="3">
        <v>3.3</v>
      </c>
      <c r="G208" s="7">
        <v>165</v>
      </c>
      <c r="H208" s="15"/>
      <c r="I208" s="1">
        <f t="shared" si="11"/>
        <v>0</v>
      </c>
      <c r="J208" s="4">
        <v>5</v>
      </c>
      <c r="K208" s="20">
        <f t="shared" si="10"/>
        <v>0</v>
      </c>
      <c r="L208" s="2"/>
    </row>
    <row r="209" spans="1:12" x14ac:dyDescent="0.25">
      <c r="A209" s="9" t="s">
        <v>617</v>
      </c>
      <c r="B209" s="8" t="s">
        <v>618</v>
      </c>
      <c r="C209" s="1" t="s">
        <v>619</v>
      </c>
      <c r="D209" s="3">
        <v>3.3</v>
      </c>
      <c r="E209" s="7">
        <v>165</v>
      </c>
      <c r="F209" s="3">
        <v>3.3</v>
      </c>
      <c r="G209" s="7">
        <v>165</v>
      </c>
      <c r="H209" s="15"/>
      <c r="I209" s="1">
        <f t="shared" si="11"/>
        <v>0</v>
      </c>
      <c r="J209" s="4">
        <v>5</v>
      </c>
      <c r="K209" s="20">
        <f t="shared" si="10"/>
        <v>0</v>
      </c>
      <c r="L209" s="2"/>
    </row>
    <row r="210" spans="1:12" x14ac:dyDescent="0.25">
      <c r="A210" s="9" t="s">
        <v>620</v>
      </c>
      <c r="B210" s="8" t="s">
        <v>621</v>
      </c>
      <c r="C210" s="1" t="s">
        <v>622</v>
      </c>
      <c r="D210" s="3">
        <v>3.9</v>
      </c>
      <c r="E210" s="7">
        <v>195</v>
      </c>
      <c r="F210" s="3">
        <v>4.0999999999999996</v>
      </c>
      <c r="G210" s="7">
        <v>205</v>
      </c>
      <c r="H210" s="15"/>
      <c r="I210" s="1">
        <f t="shared" si="11"/>
        <v>0</v>
      </c>
      <c r="J210" s="4">
        <v>4.6500000000000004</v>
      </c>
      <c r="K210" s="20">
        <f t="shared" si="10"/>
        <v>0</v>
      </c>
      <c r="L210" s="2"/>
    </row>
    <row r="211" spans="1:12" x14ac:dyDescent="0.25">
      <c r="A211" s="9" t="s">
        <v>623</v>
      </c>
      <c r="B211" s="8" t="s">
        <v>624</v>
      </c>
      <c r="C211" s="1" t="s">
        <v>625</v>
      </c>
      <c r="D211" s="3">
        <v>3.3</v>
      </c>
      <c r="E211" s="7">
        <v>165</v>
      </c>
      <c r="F211" s="3">
        <v>3.3</v>
      </c>
      <c r="G211" s="7">
        <v>165</v>
      </c>
      <c r="H211" s="15"/>
      <c r="I211" s="1">
        <f t="shared" si="11"/>
        <v>0</v>
      </c>
      <c r="J211" s="4">
        <v>5</v>
      </c>
      <c r="K211" s="20">
        <f t="shared" si="10"/>
        <v>0</v>
      </c>
      <c r="L211" s="2"/>
    </row>
    <row r="212" spans="1:12" x14ac:dyDescent="0.25">
      <c r="A212" s="9" t="s">
        <v>626</v>
      </c>
      <c r="B212" s="8" t="s">
        <v>627</v>
      </c>
      <c r="C212" s="1" t="s">
        <v>628</v>
      </c>
      <c r="D212" s="3">
        <v>3.9</v>
      </c>
      <c r="E212" s="7">
        <v>195</v>
      </c>
      <c r="F212" s="3">
        <v>4.0999999999999996</v>
      </c>
      <c r="G212" s="7">
        <v>205</v>
      </c>
      <c r="H212" s="15"/>
      <c r="I212" s="1">
        <f t="shared" si="11"/>
        <v>0</v>
      </c>
      <c r="J212" s="4">
        <v>4.6500000000000004</v>
      </c>
      <c r="K212" s="20">
        <f t="shared" si="10"/>
        <v>0</v>
      </c>
      <c r="L212" s="2"/>
    </row>
    <row r="213" spans="1:12" x14ac:dyDescent="0.25">
      <c r="A213" s="9" t="s">
        <v>629</v>
      </c>
      <c r="B213" s="8" t="s">
        <v>630</v>
      </c>
      <c r="C213" s="1" t="s">
        <v>631</v>
      </c>
      <c r="D213" s="3">
        <v>3.9</v>
      </c>
      <c r="E213" s="7">
        <v>195</v>
      </c>
      <c r="F213" s="3">
        <v>4.0999999999999996</v>
      </c>
      <c r="G213" s="7">
        <v>205</v>
      </c>
      <c r="H213" s="15"/>
      <c r="I213" s="1">
        <f t="shared" si="11"/>
        <v>0</v>
      </c>
      <c r="J213" s="4">
        <v>4.6500000000000004</v>
      </c>
      <c r="K213" s="20">
        <f t="shared" si="10"/>
        <v>0</v>
      </c>
      <c r="L213" s="2"/>
    </row>
    <row r="214" spans="1:12" x14ac:dyDescent="0.25">
      <c r="A214" s="9" t="s">
        <v>632</v>
      </c>
      <c r="B214" s="8" t="s">
        <v>633</v>
      </c>
      <c r="C214" s="1" t="s">
        <v>634</v>
      </c>
      <c r="D214" s="3">
        <v>3.9</v>
      </c>
      <c r="E214" s="7">
        <v>195</v>
      </c>
      <c r="F214" s="3">
        <v>4.0999999999999996</v>
      </c>
      <c r="G214" s="7">
        <v>205</v>
      </c>
      <c r="H214" s="15"/>
      <c r="I214" s="1">
        <f t="shared" si="11"/>
        <v>0</v>
      </c>
      <c r="J214" s="4">
        <v>4.6500000000000004</v>
      </c>
      <c r="K214" s="20">
        <f t="shared" si="10"/>
        <v>0</v>
      </c>
      <c r="L214" s="2"/>
    </row>
    <row r="215" spans="1:12" x14ac:dyDescent="0.25">
      <c r="A215" s="9" t="s">
        <v>635</v>
      </c>
      <c r="B215" s="8" t="s">
        <v>636</v>
      </c>
      <c r="C215" s="1" t="s">
        <v>637</v>
      </c>
      <c r="D215" s="3">
        <v>3.9</v>
      </c>
      <c r="E215" s="7">
        <v>195</v>
      </c>
      <c r="F215" s="3">
        <v>4.0999999999999996</v>
      </c>
      <c r="G215" s="7">
        <v>205</v>
      </c>
      <c r="H215" s="15"/>
      <c r="I215" s="1">
        <f t="shared" si="11"/>
        <v>0</v>
      </c>
      <c r="J215" s="4">
        <v>4.6500000000000004</v>
      </c>
      <c r="K215" s="20">
        <f t="shared" si="10"/>
        <v>0</v>
      </c>
      <c r="L215" s="2"/>
    </row>
    <row r="216" spans="1:12" x14ac:dyDescent="0.25">
      <c r="A216" s="9" t="s">
        <v>638</v>
      </c>
      <c r="B216" s="8" t="s">
        <v>639</v>
      </c>
      <c r="C216" s="1" t="s">
        <v>640</v>
      </c>
      <c r="D216" s="3">
        <v>3.9</v>
      </c>
      <c r="E216" s="7">
        <v>195</v>
      </c>
      <c r="F216" s="3">
        <v>4.0999999999999996</v>
      </c>
      <c r="G216" s="7">
        <v>205</v>
      </c>
      <c r="H216" s="15"/>
      <c r="I216" s="1">
        <f t="shared" si="11"/>
        <v>0</v>
      </c>
      <c r="J216" s="4">
        <v>4.6500000000000004</v>
      </c>
      <c r="K216" s="20">
        <f t="shared" si="10"/>
        <v>0</v>
      </c>
      <c r="L216" s="2"/>
    </row>
    <row r="217" spans="1:12" x14ac:dyDescent="0.25">
      <c r="A217" s="9" t="s">
        <v>641</v>
      </c>
      <c r="B217" s="8" t="s">
        <v>642</v>
      </c>
      <c r="C217" s="1" t="s">
        <v>643</v>
      </c>
      <c r="D217" s="3">
        <v>3.9</v>
      </c>
      <c r="E217" s="7">
        <v>195</v>
      </c>
      <c r="F217" s="3">
        <v>4.0999999999999996</v>
      </c>
      <c r="G217" s="7">
        <v>205</v>
      </c>
      <c r="H217" s="15"/>
      <c r="I217" s="1">
        <f t="shared" si="11"/>
        <v>0</v>
      </c>
      <c r="J217" s="4">
        <v>4.6500000000000004</v>
      </c>
      <c r="K217" s="20">
        <f t="shared" si="10"/>
        <v>0</v>
      </c>
      <c r="L217" s="2"/>
    </row>
    <row r="218" spans="1:12" x14ac:dyDescent="0.25">
      <c r="A218" s="9" t="s">
        <v>644</v>
      </c>
      <c r="B218" s="8" t="s">
        <v>645</v>
      </c>
      <c r="C218" s="1" t="s">
        <v>646</v>
      </c>
      <c r="D218" s="3">
        <v>3.9</v>
      </c>
      <c r="E218" s="7">
        <v>195</v>
      </c>
      <c r="F218" s="3">
        <v>3.9</v>
      </c>
      <c r="G218" s="7">
        <v>195</v>
      </c>
      <c r="H218" s="15"/>
      <c r="I218" s="1">
        <f t="shared" si="11"/>
        <v>0</v>
      </c>
      <c r="J218" s="4">
        <v>4.6500000000000004</v>
      </c>
      <c r="K218" s="20">
        <f t="shared" si="10"/>
        <v>0</v>
      </c>
      <c r="L218" s="2"/>
    </row>
    <row r="219" spans="1:12" x14ac:dyDescent="0.25">
      <c r="A219" s="9" t="s">
        <v>647</v>
      </c>
      <c r="B219" s="8" t="s">
        <v>648</v>
      </c>
      <c r="C219" s="1" t="s">
        <v>649</v>
      </c>
      <c r="D219" s="3">
        <v>3.9</v>
      </c>
      <c r="E219" s="7">
        <v>195</v>
      </c>
      <c r="F219" s="3">
        <v>3.9</v>
      </c>
      <c r="G219" s="7">
        <v>195</v>
      </c>
      <c r="H219" s="15"/>
      <c r="I219" s="1">
        <f t="shared" si="11"/>
        <v>0</v>
      </c>
      <c r="J219" s="4">
        <v>4.6500000000000004</v>
      </c>
      <c r="K219" s="20">
        <f t="shared" si="10"/>
        <v>0</v>
      </c>
      <c r="L219" s="2"/>
    </row>
    <row r="220" spans="1:12" x14ac:dyDescent="0.25">
      <c r="A220" s="9" t="s">
        <v>650</v>
      </c>
      <c r="B220" s="8" t="s">
        <v>651</v>
      </c>
      <c r="C220" s="1" t="s">
        <v>652</v>
      </c>
      <c r="D220" s="3">
        <v>4.3</v>
      </c>
      <c r="E220" s="7">
        <v>215</v>
      </c>
      <c r="F220" s="3">
        <v>4.5</v>
      </c>
      <c r="G220" s="7">
        <v>225</v>
      </c>
      <c r="H220" s="15"/>
      <c r="I220" s="1">
        <f t="shared" si="11"/>
        <v>0</v>
      </c>
      <c r="J220" s="4">
        <v>4.1369999999999996</v>
      </c>
      <c r="K220" s="20">
        <f t="shared" si="10"/>
        <v>0</v>
      </c>
      <c r="L220" s="2"/>
    </row>
    <row r="221" spans="1:12" x14ac:dyDescent="0.25">
      <c r="A221" s="9" t="s">
        <v>653</v>
      </c>
      <c r="B221" s="8" t="s">
        <v>654</v>
      </c>
      <c r="C221" s="1" t="s">
        <v>652</v>
      </c>
      <c r="D221" s="3">
        <v>4.3</v>
      </c>
      <c r="E221" s="7">
        <v>215</v>
      </c>
      <c r="F221" s="3">
        <v>4.5</v>
      </c>
      <c r="G221" s="7">
        <v>225</v>
      </c>
      <c r="H221" s="15"/>
      <c r="I221" s="1">
        <f t="shared" si="11"/>
        <v>0</v>
      </c>
      <c r="J221" s="4">
        <v>4.1369999999999996</v>
      </c>
      <c r="K221" s="20">
        <f t="shared" si="10"/>
        <v>0</v>
      </c>
      <c r="L221" s="2"/>
    </row>
    <row r="222" spans="1:12" x14ac:dyDescent="0.25">
      <c r="A222" s="9" t="s">
        <v>655</v>
      </c>
      <c r="B222" s="8" t="s">
        <v>656</v>
      </c>
      <c r="C222" s="1" t="s">
        <v>657</v>
      </c>
      <c r="D222" s="3">
        <v>4.2</v>
      </c>
      <c r="E222" s="7">
        <v>210</v>
      </c>
      <c r="F222" s="3">
        <v>4.2</v>
      </c>
      <c r="G222" s="7">
        <v>210</v>
      </c>
      <c r="H222" s="15"/>
      <c r="I222" s="1">
        <f t="shared" si="11"/>
        <v>0</v>
      </c>
      <c r="J222" s="4">
        <v>1.909</v>
      </c>
      <c r="K222" s="20">
        <f t="shared" si="10"/>
        <v>0</v>
      </c>
      <c r="L222" s="2"/>
    </row>
    <row r="223" spans="1:12" x14ac:dyDescent="0.25">
      <c r="A223" s="9" t="s">
        <v>658</v>
      </c>
      <c r="B223" s="8" t="s">
        <v>659</v>
      </c>
      <c r="C223" s="1" t="s">
        <v>660</v>
      </c>
      <c r="D223" s="3">
        <v>4.2</v>
      </c>
      <c r="E223" s="7">
        <v>210</v>
      </c>
      <c r="F223" s="3">
        <v>4.2</v>
      </c>
      <c r="G223" s="7">
        <v>210</v>
      </c>
      <c r="H223" s="15"/>
      <c r="I223" s="1">
        <f t="shared" si="11"/>
        <v>0</v>
      </c>
      <c r="J223" s="4">
        <v>1.909</v>
      </c>
      <c r="K223" s="20">
        <f t="shared" si="10"/>
        <v>0</v>
      </c>
      <c r="L223" s="2"/>
    </row>
    <row r="224" spans="1:12" x14ac:dyDescent="0.25">
      <c r="A224" s="9" t="s">
        <v>661</v>
      </c>
      <c r="B224" s="8" t="s">
        <v>662</v>
      </c>
      <c r="C224" s="1" t="s">
        <v>663</v>
      </c>
      <c r="D224" s="3">
        <v>4.2</v>
      </c>
      <c r="E224" s="7">
        <v>210</v>
      </c>
      <c r="F224" s="3">
        <v>4.2</v>
      </c>
      <c r="G224" s="7">
        <v>210</v>
      </c>
      <c r="H224" s="15"/>
      <c r="I224" s="1">
        <f t="shared" si="11"/>
        <v>0</v>
      </c>
      <c r="J224" s="4">
        <v>1.909</v>
      </c>
      <c r="K224" s="20">
        <f t="shared" si="10"/>
        <v>0</v>
      </c>
      <c r="L224" s="2"/>
    </row>
    <row r="225" spans="1:12" x14ac:dyDescent="0.25">
      <c r="A225" s="9" t="s">
        <v>664</v>
      </c>
      <c r="B225" s="8" t="s">
        <v>665</v>
      </c>
      <c r="C225" s="1" t="s">
        <v>666</v>
      </c>
      <c r="D225" s="3">
        <v>4.3</v>
      </c>
      <c r="E225" s="7">
        <v>215</v>
      </c>
      <c r="F225" s="3">
        <v>4.5</v>
      </c>
      <c r="G225" s="7">
        <v>225</v>
      </c>
      <c r="H225" s="15"/>
      <c r="I225" s="1">
        <f t="shared" si="11"/>
        <v>0</v>
      </c>
      <c r="J225" s="4">
        <v>4.1369999999999996</v>
      </c>
      <c r="K225" s="20">
        <f t="shared" si="10"/>
        <v>0</v>
      </c>
      <c r="L225" s="2"/>
    </row>
    <row r="226" spans="1:12" x14ac:dyDescent="0.25">
      <c r="A226" s="9" t="s">
        <v>667</v>
      </c>
      <c r="B226" s="8" t="s">
        <v>668</v>
      </c>
      <c r="C226" s="1" t="s">
        <v>666</v>
      </c>
      <c r="D226" s="3">
        <v>4.3</v>
      </c>
      <c r="E226" s="7">
        <v>215</v>
      </c>
      <c r="F226" s="3">
        <v>4.5</v>
      </c>
      <c r="G226" s="7">
        <v>225</v>
      </c>
      <c r="H226" s="15"/>
      <c r="I226" s="1">
        <f t="shared" si="11"/>
        <v>0</v>
      </c>
      <c r="J226" s="4">
        <v>4.1369999999999996</v>
      </c>
      <c r="K226" s="20">
        <f t="shared" si="10"/>
        <v>0</v>
      </c>
      <c r="L226" s="2"/>
    </row>
    <row r="227" spans="1:12" x14ac:dyDescent="0.25">
      <c r="A227" s="9" t="s">
        <v>669</v>
      </c>
      <c r="B227" s="8" t="s">
        <v>670</v>
      </c>
      <c r="C227" s="1" t="s">
        <v>671</v>
      </c>
      <c r="D227" s="3">
        <v>3.4</v>
      </c>
      <c r="E227" s="7">
        <v>170</v>
      </c>
      <c r="F227" s="3">
        <v>3.4</v>
      </c>
      <c r="G227" s="7">
        <v>170</v>
      </c>
      <c r="H227" s="15"/>
      <c r="I227" s="1">
        <f t="shared" si="11"/>
        <v>0</v>
      </c>
      <c r="J227" s="4">
        <v>5</v>
      </c>
      <c r="K227" s="20">
        <f t="shared" si="10"/>
        <v>0</v>
      </c>
      <c r="L227" s="2"/>
    </row>
    <row r="228" spans="1:12" x14ac:dyDescent="0.25">
      <c r="A228" s="9" t="s">
        <v>672</v>
      </c>
      <c r="B228" s="8" t="s">
        <v>673</v>
      </c>
      <c r="C228" s="1" t="s">
        <v>674</v>
      </c>
      <c r="D228" s="3">
        <v>3.4</v>
      </c>
      <c r="E228" s="7">
        <v>170</v>
      </c>
      <c r="F228" s="3">
        <v>3.4</v>
      </c>
      <c r="G228" s="7">
        <v>170</v>
      </c>
      <c r="H228" s="15"/>
      <c r="I228" s="1">
        <f t="shared" si="11"/>
        <v>0</v>
      </c>
      <c r="J228" s="4">
        <v>5</v>
      </c>
      <c r="K228" s="20">
        <f t="shared" si="10"/>
        <v>0</v>
      </c>
      <c r="L228" s="2"/>
    </row>
    <row r="229" spans="1:12" x14ac:dyDescent="0.25">
      <c r="A229" s="9" t="s">
        <v>675</v>
      </c>
      <c r="B229" s="8" t="s">
        <v>676</v>
      </c>
      <c r="C229" s="1" t="s">
        <v>677</v>
      </c>
      <c r="D229" s="3">
        <v>3.3</v>
      </c>
      <c r="E229" s="7">
        <v>165</v>
      </c>
      <c r="F229" s="3">
        <v>3.3</v>
      </c>
      <c r="G229" s="7">
        <v>165</v>
      </c>
      <c r="H229" s="15"/>
      <c r="I229" s="1">
        <f t="shared" si="11"/>
        <v>0</v>
      </c>
      <c r="J229" s="4">
        <v>5</v>
      </c>
      <c r="K229" s="20">
        <f t="shared" si="10"/>
        <v>0</v>
      </c>
      <c r="L229" s="2"/>
    </row>
    <row r="230" spans="1:12" x14ac:dyDescent="0.25">
      <c r="A230" s="9" t="s">
        <v>678</v>
      </c>
      <c r="B230" s="8" t="s">
        <v>679</v>
      </c>
      <c r="C230" s="1" t="s">
        <v>680</v>
      </c>
      <c r="D230" s="3">
        <v>4.3</v>
      </c>
      <c r="E230" s="7">
        <v>215</v>
      </c>
      <c r="F230" s="3">
        <v>4.5</v>
      </c>
      <c r="G230" s="7">
        <v>225</v>
      </c>
      <c r="H230" s="15"/>
      <c r="I230" s="1">
        <f t="shared" si="11"/>
        <v>0</v>
      </c>
      <c r="J230" s="4">
        <v>4.1369999999999996</v>
      </c>
      <c r="K230" s="20">
        <f t="shared" si="10"/>
        <v>0</v>
      </c>
      <c r="L230" s="2"/>
    </row>
    <row r="231" spans="1:12" x14ac:dyDescent="0.25">
      <c r="A231" s="9" t="s">
        <v>681</v>
      </c>
      <c r="B231" s="8" t="s">
        <v>682</v>
      </c>
      <c r="C231" s="1" t="s">
        <v>683</v>
      </c>
      <c r="D231" s="3">
        <v>4.3</v>
      </c>
      <c r="E231" s="7">
        <v>215</v>
      </c>
      <c r="F231" s="3">
        <v>4.5</v>
      </c>
      <c r="G231" s="7">
        <v>225</v>
      </c>
      <c r="H231" s="15"/>
      <c r="I231" s="1">
        <f t="shared" si="11"/>
        <v>0</v>
      </c>
      <c r="J231" s="4">
        <v>4.1369999999999996</v>
      </c>
      <c r="K231" s="20">
        <f t="shared" si="10"/>
        <v>0</v>
      </c>
      <c r="L231" s="2"/>
    </row>
    <row r="232" spans="1:12" x14ac:dyDescent="0.25">
      <c r="A232" s="9" t="s">
        <v>684</v>
      </c>
      <c r="B232" s="8" t="s">
        <v>685</v>
      </c>
      <c r="C232" s="1" t="s">
        <v>686</v>
      </c>
      <c r="D232" s="3">
        <v>3.9</v>
      </c>
      <c r="E232" s="7">
        <v>195</v>
      </c>
      <c r="F232" s="3">
        <v>4.0999999999999996</v>
      </c>
      <c r="G232" s="7">
        <v>205</v>
      </c>
      <c r="H232" s="15"/>
      <c r="I232" s="1">
        <f t="shared" si="11"/>
        <v>0</v>
      </c>
      <c r="J232" s="4">
        <v>4.6500000000000004</v>
      </c>
      <c r="K232" s="20">
        <f t="shared" si="10"/>
        <v>0</v>
      </c>
      <c r="L232" s="2"/>
    </row>
    <row r="233" spans="1:12" x14ac:dyDescent="0.25">
      <c r="A233" s="9" t="s">
        <v>687</v>
      </c>
      <c r="B233" s="8" t="s">
        <v>688</v>
      </c>
      <c r="C233" s="1" t="s">
        <v>689</v>
      </c>
      <c r="D233" s="3">
        <v>4.2</v>
      </c>
      <c r="E233" s="7">
        <v>210</v>
      </c>
      <c r="F233" s="3">
        <v>4.4000000000000004</v>
      </c>
      <c r="G233" s="7">
        <v>220</v>
      </c>
      <c r="H233" s="15"/>
      <c r="I233" s="1">
        <f t="shared" si="11"/>
        <v>0</v>
      </c>
      <c r="J233" s="4">
        <v>4.1790000000000003</v>
      </c>
      <c r="K233" s="20">
        <f t="shared" si="10"/>
        <v>0</v>
      </c>
      <c r="L233" s="2"/>
    </row>
    <row r="234" spans="1:12" x14ac:dyDescent="0.25">
      <c r="A234" s="9" t="s">
        <v>690</v>
      </c>
      <c r="B234" s="8" t="s">
        <v>691</v>
      </c>
      <c r="C234" s="1" t="s">
        <v>692</v>
      </c>
      <c r="D234" s="3">
        <v>3.9</v>
      </c>
      <c r="E234" s="7">
        <v>195</v>
      </c>
      <c r="F234" s="3">
        <v>4.0999999999999996</v>
      </c>
      <c r="G234" s="7">
        <v>205</v>
      </c>
      <c r="H234" s="15"/>
      <c r="I234" s="1">
        <f t="shared" si="11"/>
        <v>0</v>
      </c>
      <c r="J234" s="4">
        <v>4.6500000000000004</v>
      </c>
      <c r="K234" s="20">
        <f t="shared" si="10"/>
        <v>0</v>
      </c>
      <c r="L234" s="2"/>
    </row>
    <row r="235" spans="1:12" x14ac:dyDescent="0.25">
      <c r="A235" s="9" t="s">
        <v>693</v>
      </c>
      <c r="B235" s="8" t="s">
        <v>694</v>
      </c>
      <c r="C235" s="1" t="s">
        <v>695</v>
      </c>
      <c r="D235" s="3">
        <v>4.3</v>
      </c>
      <c r="E235" s="7">
        <v>215</v>
      </c>
      <c r="F235" s="3">
        <v>4.5</v>
      </c>
      <c r="G235" s="7">
        <v>225</v>
      </c>
      <c r="H235" s="15"/>
      <c r="I235" s="1">
        <f t="shared" si="11"/>
        <v>0</v>
      </c>
      <c r="J235" s="4">
        <v>4.1369999999999996</v>
      </c>
      <c r="K235" s="20">
        <f t="shared" si="10"/>
        <v>0</v>
      </c>
      <c r="L235" s="2"/>
    </row>
    <row r="236" spans="1:12" x14ac:dyDescent="0.25">
      <c r="A236" s="9" t="s">
        <v>696</v>
      </c>
      <c r="B236" s="8" t="s">
        <v>697</v>
      </c>
      <c r="C236" s="1" t="s">
        <v>698</v>
      </c>
      <c r="D236" s="3">
        <v>4.3</v>
      </c>
      <c r="E236" s="7">
        <v>215</v>
      </c>
      <c r="F236" s="3">
        <v>4.5</v>
      </c>
      <c r="G236" s="7">
        <v>225</v>
      </c>
      <c r="H236" s="15"/>
      <c r="I236" s="1">
        <f t="shared" si="11"/>
        <v>0</v>
      </c>
      <c r="J236" s="4">
        <v>4.1369999999999996</v>
      </c>
      <c r="K236" s="20">
        <f t="shared" si="10"/>
        <v>0</v>
      </c>
      <c r="L236" s="2"/>
    </row>
    <row r="237" spans="1:12" x14ac:dyDescent="0.25">
      <c r="A237" s="9" t="s">
        <v>699</v>
      </c>
      <c r="B237" s="8" t="s">
        <v>700</v>
      </c>
      <c r="C237" s="1" t="s">
        <v>701</v>
      </c>
      <c r="D237" s="3">
        <v>4.3</v>
      </c>
      <c r="E237" s="7">
        <v>215</v>
      </c>
      <c r="F237" s="3">
        <v>4.5</v>
      </c>
      <c r="G237" s="7">
        <v>225</v>
      </c>
      <c r="H237" s="15"/>
      <c r="I237" s="1">
        <f t="shared" ref="I237:I257" si="12">(20*H237)/1000</f>
        <v>0</v>
      </c>
      <c r="J237" s="4">
        <v>4.1369999999999996</v>
      </c>
      <c r="K237" s="20">
        <f t="shared" si="10"/>
        <v>0</v>
      </c>
      <c r="L237" s="2"/>
    </row>
    <row r="238" spans="1:12" x14ac:dyDescent="0.25">
      <c r="A238" s="9" t="s">
        <v>702</v>
      </c>
      <c r="B238" s="8" t="s">
        <v>703</v>
      </c>
      <c r="C238" s="1" t="s">
        <v>704</v>
      </c>
      <c r="D238" s="3">
        <v>4.0999999999999996</v>
      </c>
      <c r="E238" s="7">
        <v>205</v>
      </c>
      <c r="F238" s="3">
        <v>4.3</v>
      </c>
      <c r="G238" s="7">
        <v>215</v>
      </c>
      <c r="H238" s="15"/>
      <c r="I238" s="1">
        <f t="shared" si="12"/>
        <v>0</v>
      </c>
      <c r="J238" s="4">
        <v>4.2210000000000001</v>
      </c>
      <c r="K238" s="20">
        <f t="shared" si="10"/>
        <v>0</v>
      </c>
      <c r="L238" s="2"/>
    </row>
    <row r="239" spans="1:12" x14ac:dyDescent="0.25">
      <c r="A239" s="9" t="s">
        <v>705</v>
      </c>
      <c r="B239" s="8" t="s">
        <v>706</v>
      </c>
      <c r="C239" s="1" t="s">
        <v>707</v>
      </c>
      <c r="D239" s="3">
        <v>4.0999999999999996</v>
      </c>
      <c r="E239" s="7">
        <v>205</v>
      </c>
      <c r="F239" s="3">
        <v>4.3</v>
      </c>
      <c r="G239" s="7">
        <v>215</v>
      </c>
      <c r="H239" s="15"/>
      <c r="I239" s="1">
        <f t="shared" si="12"/>
        <v>0</v>
      </c>
      <c r="J239" s="4">
        <v>4.2210000000000001</v>
      </c>
      <c r="K239" s="20">
        <f t="shared" si="10"/>
        <v>0</v>
      </c>
      <c r="L239" s="2"/>
    </row>
    <row r="240" spans="1:12" x14ac:dyDescent="0.25">
      <c r="A240" s="9" t="s">
        <v>708</v>
      </c>
      <c r="B240" s="8" t="s">
        <v>709</v>
      </c>
      <c r="C240" s="1" t="s">
        <v>710</v>
      </c>
      <c r="D240" s="3">
        <v>4.3</v>
      </c>
      <c r="E240" s="7">
        <v>215</v>
      </c>
      <c r="F240" s="3">
        <v>4.5</v>
      </c>
      <c r="G240" s="7">
        <v>225</v>
      </c>
      <c r="H240" s="15"/>
      <c r="I240" s="1">
        <f t="shared" si="12"/>
        <v>0</v>
      </c>
      <c r="J240" s="4">
        <v>4.1369999999999996</v>
      </c>
      <c r="K240" s="20">
        <f t="shared" si="10"/>
        <v>0</v>
      </c>
      <c r="L240" s="2"/>
    </row>
    <row r="241" spans="1:12" x14ac:dyDescent="0.25">
      <c r="A241" s="9" t="s">
        <v>711</v>
      </c>
      <c r="B241" s="8" t="s">
        <v>712</v>
      </c>
      <c r="C241" s="1" t="s">
        <v>713</v>
      </c>
      <c r="D241" s="3">
        <v>4.2</v>
      </c>
      <c r="E241" s="7">
        <v>210</v>
      </c>
      <c r="F241" s="3">
        <v>4.4000000000000004</v>
      </c>
      <c r="G241" s="7">
        <v>220</v>
      </c>
      <c r="H241" s="15"/>
      <c r="I241" s="1">
        <f t="shared" si="12"/>
        <v>0</v>
      </c>
      <c r="J241" s="4">
        <v>4.1790000000000003</v>
      </c>
      <c r="K241" s="20">
        <f t="shared" si="10"/>
        <v>0</v>
      </c>
      <c r="L241" s="2"/>
    </row>
    <row r="242" spans="1:12" x14ac:dyDescent="0.25">
      <c r="A242" s="9" t="s">
        <v>714</v>
      </c>
      <c r="B242" s="8" t="s">
        <v>715</v>
      </c>
      <c r="C242" s="1" t="s">
        <v>716</v>
      </c>
      <c r="D242" s="3">
        <v>4.2</v>
      </c>
      <c r="E242" s="7">
        <v>210</v>
      </c>
      <c r="F242" s="3">
        <v>4.4000000000000004</v>
      </c>
      <c r="G242" s="7">
        <v>220</v>
      </c>
      <c r="H242" s="15"/>
      <c r="I242" s="1">
        <f t="shared" si="12"/>
        <v>0</v>
      </c>
      <c r="J242" s="4">
        <v>4.1790000000000003</v>
      </c>
      <c r="K242" s="20">
        <f t="shared" si="10"/>
        <v>0</v>
      </c>
      <c r="L242" s="2"/>
    </row>
    <row r="243" spans="1:12" x14ac:dyDescent="0.25">
      <c r="A243" s="9" t="s">
        <v>717</v>
      </c>
      <c r="B243" s="8" t="s">
        <v>718</v>
      </c>
      <c r="C243" s="1" t="s">
        <v>719</v>
      </c>
      <c r="D243" s="3">
        <v>4.2</v>
      </c>
      <c r="E243" s="7">
        <v>210</v>
      </c>
      <c r="F243" s="3">
        <v>4.4000000000000004</v>
      </c>
      <c r="G243" s="7">
        <v>220</v>
      </c>
      <c r="H243" s="15"/>
      <c r="I243" s="1">
        <f t="shared" si="12"/>
        <v>0</v>
      </c>
      <c r="J243" s="4">
        <v>4.1790000000000003</v>
      </c>
      <c r="K243" s="20">
        <f t="shared" si="10"/>
        <v>0</v>
      </c>
      <c r="L243" s="2"/>
    </row>
    <row r="244" spans="1:12" x14ac:dyDescent="0.25">
      <c r="A244" s="9" t="s">
        <v>720</v>
      </c>
      <c r="B244" s="8" t="s">
        <v>721</v>
      </c>
      <c r="C244" s="1" t="s">
        <v>722</v>
      </c>
      <c r="D244" s="3">
        <v>4.2</v>
      </c>
      <c r="E244" s="7">
        <v>210</v>
      </c>
      <c r="F244" s="3">
        <v>4.4000000000000004</v>
      </c>
      <c r="G244" s="7">
        <v>220</v>
      </c>
      <c r="H244" s="15"/>
      <c r="I244" s="1">
        <f t="shared" si="12"/>
        <v>0</v>
      </c>
      <c r="J244" s="4">
        <v>4.1790000000000003</v>
      </c>
      <c r="K244" s="20">
        <f t="shared" si="10"/>
        <v>0</v>
      </c>
      <c r="L244" s="2"/>
    </row>
    <row r="245" spans="1:12" x14ac:dyDescent="0.25">
      <c r="A245" s="9" t="s">
        <v>723</v>
      </c>
      <c r="B245" s="8" t="s">
        <v>724</v>
      </c>
      <c r="C245" s="1" t="s">
        <v>725</v>
      </c>
      <c r="D245" s="3">
        <v>4.2</v>
      </c>
      <c r="E245" s="7">
        <v>210</v>
      </c>
      <c r="F245" s="3">
        <v>4.4000000000000004</v>
      </c>
      <c r="G245" s="7">
        <v>220</v>
      </c>
      <c r="H245" s="15"/>
      <c r="I245" s="1">
        <f t="shared" si="12"/>
        <v>0</v>
      </c>
      <c r="J245" s="4">
        <v>4.1790000000000003</v>
      </c>
      <c r="K245" s="20">
        <f t="shared" si="10"/>
        <v>0</v>
      </c>
      <c r="L245" s="2"/>
    </row>
    <row r="246" spans="1:12" x14ac:dyDescent="0.25">
      <c r="A246" s="9" t="s">
        <v>726</v>
      </c>
      <c r="B246" s="8" t="s">
        <v>727</v>
      </c>
      <c r="C246" s="1" t="s">
        <v>728</v>
      </c>
      <c r="D246" s="3">
        <v>4.2</v>
      </c>
      <c r="E246" s="7">
        <v>210</v>
      </c>
      <c r="F246" s="3">
        <v>4.4000000000000004</v>
      </c>
      <c r="G246" s="7">
        <v>220</v>
      </c>
      <c r="H246" s="15"/>
      <c r="I246" s="1">
        <f t="shared" si="12"/>
        <v>0</v>
      </c>
      <c r="J246" s="4">
        <v>4.1790000000000003</v>
      </c>
      <c r="K246" s="20">
        <f t="shared" si="10"/>
        <v>0</v>
      </c>
      <c r="L246" s="2"/>
    </row>
    <row r="247" spans="1:12" x14ac:dyDescent="0.25">
      <c r="A247" s="9" t="s">
        <v>729</v>
      </c>
      <c r="B247" s="8" t="s">
        <v>730</v>
      </c>
      <c r="C247" s="1" t="s">
        <v>731</v>
      </c>
      <c r="D247" s="3">
        <v>4.2</v>
      </c>
      <c r="E247" s="7">
        <v>210</v>
      </c>
      <c r="F247" s="3">
        <v>4.4000000000000004</v>
      </c>
      <c r="G247" s="7">
        <v>220</v>
      </c>
      <c r="H247" s="15"/>
      <c r="I247" s="1">
        <f t="shared" si="12"/>
        <v>0</v>
      </c>
      <c r="J247" s="4">
        <v>4.1790000000000003</v>
      </c>
      <c r="K247" s="20">
        <f t="shared" si="10"/>
        <v>0</v>
      </c>
      <c r="L247" s="2"/>
    </row>
    <row r="248" spans="1:12" x14ac:dyDescent="0.25">
      <c r="A248" s="9" t="s">
        <v>732</v>
      </c>
      <c r="B248" s="8" t="s">
        <v>733</v>
      </c>
      <c r="C248" s="1" t="s">
        <v>734</v>
      </c>
      <c r="D248" s="3">
        <v>3.7</v>
      </c>
      <c r="E248" s="7">
        <v>185</v>
      </c>
      <c r="F248" s="3">
        <v>3.7</v>
      </c>
      <c r="G248" s="7">
        <v>185</v>
      </c>
      <c r="H248" s="15"/>
      <c r="I248" s="1">
        <f t="shared" si="12"/>
        <v>0</v>
      </c>
      <c r="J248" s="4">
        <v>5</v>
      </c>
      <c r="K248" s="20">
        <f t="shared" si="10"/>
        <v>0</v>
      </c>
      <c r="L248" s="2"/>
    </row>
    <row r="249" spans="1:12" x14ac:dyDescent="0.25">
      <c r="A249" s="9" t="s">
        <v>735</v>
      </c>
      <c r="B249" s="8" t="s">
        <v>736</v>
      </c>
      <c r="C249" s="1" t="s">
        <v>737</v>
      </c>
      <c r="D249" s="3">
        <v>3.7</v>
      </c>
      <c r="E249" s="7">
        <v>185</v>
      </c>
      <c r="F249" s="3">
        <v>3.7</v>
      </c>
      <c r="G249" s="7">
        <v>185</v>
      </c>
      <c r="H249" s="15"/>
      <c r="I249" s="1">
        <f t="shared" si="12"/>
        <v>0</v>
      </c>
      <c r="J249" s="4">
        <v>5</v>
      </c>
      <c r="K249" s="20">
        <f t="shared" si="10"/>
        <v>0</v>
      </c>
      <c r="L249" s="2"/>
    </row>
    <row r="250" spans="1:12" x14ac:dyDescent="0.25">
      <c r="A250" s="9" t="s">
        <v>738</v>
      </c>
      <c r="B250" s="8" t="s">
        <v>739</v>
      </c>
      <c r="C250" s="1" t="s">
        <v>740</v>
      </c>
      <c r="D250" s="3">
        <v>4.0999999999999996</v>
      </c>
      <c r="E250" s="7">
        <v>205</v>
      </c>
      <c r="F250" s="3">
        <v>4.3</v>
      </c>
      <c r="G250" s="7">
        <v>215</v>
      </c>
      <c r="H250" s="15"/>
      <c r="I250" s="1">
        <f t="shared" si="12"/>
        <v>0</v>
      </c>
      <c r="J250" s="4">
        <v>4.2210000000000001</v>
      </c>
      <c r="K250" s="20">
        <f t="shared" si="10"/>
        <v>0</v>
      </c>
      <c r="L250" s="2"/>
    </row>
    <row r="251" spans="1:12" x14ac:dyDescent="0.25">
      <c r="A251" s="9" t="s">
        <v>741</v>
      </c>
      <c r="B251" s="8" t="s">
        <v>742</v>
      </c>
      <c r="C251" s="1" t="s">
        <v>743</v>
      </c>
      <c r="D251" s="3">
        <v>3.9</v>
      </c>
      <c r="E251" s="7">
        <v>195</v>
      </c>
      <c r="F251" s="3">
        <v>4.0999999999999996</v>
      </c>
      <c r="G251" s="7">
        <v>205</v>
      </c>
      <c r="H251" s="15"/>
      <c r="I251" s="1">
        <f t="shared" si="12"/>
        <v>0</v>
      </c>
      <c r="J251" s="4">
        <v>4.6500000000000004</v>
      </c>
      <c r="K251" s="20">
        <f t="shared" si="10"/>
        <v>0</v>
      </c>
      <c r="L251" s="2"/>
    </row>
    <row r="252" spans="1:12" x14ac:dyDescent="0.25">
      <c r="A252" s="9" t="s">
        <v>744</v>
      </c>
      <c r="B252" s="8" t="s">
        <v>745</v>
      </c>
      <c r="C252" s="1" t="s">
        <v>746</v>
      </c>
      <c r="D252" s="3">
        <v>3.9</v>
      </c>
      <c r="E252" s="7">
        <v>195</v>
      </c>
      <c r="F252" s="3">
        <v>4.0999999999999996</v>
      </c>
      <c r="G252" s="7">
        <v>205</v>
      </c>
      <c r="H252" s="15"/>
      <c r="I252" s="1">
        <f t="shared" si="12"/>
        <v>0</v>
      </c>
      <c r="J252" s="4">
        <v>4.6500000000000004</v>
      </c>
      <c r="K252" s="20">
        <f t="shared" si="10"/>
        <v>0</v>
      </c>
      <c r="L252" s="2"/>
    </row>
    <row r="253" spans="1:12" x14ac:dyDescent="0.25">
      <c r="A253" s="9" t="s">
        <v>747</v>
      </c>
      <c r="B253" s="8" t="s">
        <v>748</v>
      </c>
      <c r="C253" s="1" t="s">
        <v>749</v>
      </c>
      <c r="D253" s="3">
        <v>3.9</v>
      </c>
      <c r="E253" s="7">
        <v>195</v>
      </c>
      <c r="F253" s="3">
        <v>4.0999999999999996</v>
      </c>
      <c r="G253" s="7">
        <v>205</v>
      </c>
      <c r="H253" s="15"/>
      <c r="I253" s="1">
        <f t="shared" si="12"/>
        <v>0</v>
      </c>
      <c r="J253" s="4">
        <v>4.6500000000000004</v>
      </c>
      <c r="K253" s="20">
        <f t="shared" si="10"/>
        <v>0</v>
      </c>
      <c r="L253" s="2"/>
    </row>
    <row r="254" spans="1:12" x14ac:dyDescent="0.25">
      <c r="A254" s="9" t="s">
        <v>750</v>
      </c>
      <c r="B254" s="8" t="s">
        <v>751</v>
      </c>
      <c r="C254" s="1" t="s">
        <v>752</v>
      </c>
      <c r="D254" s="3">
        <v>3.15</v>
      </c>
      <c r="E254" s="7">
        <v>157.5</v>
      </c>
      <c r="F254" s="3">
        <v>3.15</v>
      </c>
      <c r="G254" s="7">
        <v>157.5</v>
      </c>
      <c r="H254" s="15"/>
      <c r="I254" s="1">
        <f t="shared" si="12"/>
        <v>0</v>
      </c>
      <c r="J254" s="4">
        <v>5</v>
      </c>
      <c r="K254" s="20">
        <f t="shared" si="10"/>
        <v>0</v>
      </c>
      <c r="L254" s="2"/>
    </row>
    <row r="255" spans="1:12" x14ac:dyDescent="0.25">
      <c r="A255" s="9" t="s">
        <v>753</v>
      </c>
      <c r="B255" s="8" t="s">
        <v>754</v>
      </c>
      <c r="C255" s="1" t="s">
        <v>755</v>
      </c>
      <c r="D255" s="3">
        <v>3.15</v>
      </c>
      <c r="E255" s="7">
        <v>157.5</v>
      </c>
      <c r="F255" s="3">
        <v>3.15</v>
      </c>
      <c r="G255" s="7">
        <v>157.5</v>
      </c>
      <c r="H255" s="15"/>
      <c r="I255" s="1">
        <f t="shared" si="12"/>
        <v>0</v>
      </c>
      <c r="J255" s="4">
        <v>5</v>
      </c>
      <c r="K255" s="20">
        <f t="shared" si="10"/>
        <v>0</v>
      </c>
      <c r="L255" s="2"/>
    </row>
    <row r="256" spans="1:12" x14ac:dyDescent="0.25">
      <c r="A256" s="9" t="s">
        <v>756</v>
      </c>
      <c r="B256" s="8" t="s">
        <v>757</v>
      </c>
      <c r="C256" s="1" t="s">
        <v>758</v>
      </c>
      <c r="D256" s="3">
        <v>3.15</v>
      </c>
      <c r="E256" s="7">
        <v>157.5</v>
      </c>
      <c r="F256" s="3">
        <v>3.15</v>
      </c>
      <c r="G256" s="7">
        <v>157.5</v>
      </c>
      <c r="H256" s="15"/>
      <c r="I256" s="1">
        <f t="shared" si="12"/>
        <v>0</v>
      </c>
      <c r="J256" s="4">
        <v>5</v>
      </c>
      <c r="K256" s="20">
        <f t="shared" si="10"/>
        <v>0</v>
      </c>
      <c r="L256" s="2"/>
    </row>
    <row r="257" spans="1:12" x14ac:dyDescent="0.25">
      <c r="A257" s="9" t="s">
        <v>759</v>
      </c>
      <c r="B257" s="8" t="s">
        <v>760</v>
      </c>
      <c r="C257" s="1" t="s">
        <v>761</v>
      </c>
      <c r="D257" s="3">
        <v>3.15</v>
      </c>
      <c r="E257" s="7">
        <v>157.5</v>
      </c>
      <c r="F257" s="3">
        <v>3.15</v>
      </c>
      <c r="G257" s="7">
        <v>157.5</v>
      </c>
      <c r="H257" s="15"/>
      <c r="I257" s="1">
        <f t="shared" si="12"/>
        <v>0</v>
      </c>
      <c r="J257" s="4">
        <v>5</v>
      </c>
      <c r="K257" s="20">
        <f t="shared" si="10"/>
        <v>0</v>
      </c>
      <c r="L257" s="2"/>
    </row>
    <row r="258" spans="1:12" ht="15.75" thickBot="1" x14ac:dyDescent="0.3">
      <c r="A258" s="10" t="s">
        <v>762</v>
      </c>
      <c r="B258" s="8" t="s">
        <v>763</v>
      </c>
      <c r="C258" s="1" t="s">
        <v>764</v>
      </c>
      <c r="D258" s="13"/>
      <c r="E258" s="4">
        <v>115</v>
      </c>
      <c r="F258" s="13"/>
      <c r="G258" s="4">
        <v>115</v>
      </c>
      <c r="H258" s="14"/>
      <c r="I258" s="43">
        <v>0</v>
      </c>
      <c r="J258" s="4">
        <v>4</v>
      </c>
      <c r="K258" s="20">
        <f t="shared" si="10"/>
        <v>0</v>
      </c>
      <c r="L258" s="2"/>
    </row>
    <row r="259" spans="1:12" ht="15.75" thickBot="1" x14ac:dyDescent="0.3">
      <c r="A259" s="10" t="s">
        <v>765</v>
      </c>
      <c r="B259" s="8" t="s">
        <v>766</v>
      </c>
      <c r="C259" s="1" t="s">
        <v>767</v>
      </c>
      <c r="D259" s="13"/>
      <c r="E259" s="4">
        <v>144</v>
      </c>
      <c r="F259" s="13"/>
      <c r="G259" s="4">
        <v>144</v>
      </c>
      <c r="H259" s="14"/>
      <c r="I259" s="43">
        <v>0</v>
      </c>
      <c r="J259" s="4">
        <v>4</v>
      </c>
      <c r="K259" s="20">
        <f t="shared" si="10"/>
        <v>0</v>
      </c>
      <c r="L259" s="2"/>
    </row>
    <row r="260" spans="1:12" ht="15.75" thickBot="1" x14ac:dyDescent="0.3">
      <c r="A260" s="10" t="s">
        <v>768</v>
      </c>
      <c r="B260" s="8" t="s">
        <v>769</v>
      </c>
      <c r="C260" s="1" t="s">
        <v>770</v>
      </c>
      <c r="D260" s="13"/>
      <c r="E260" s="4">
        <v>117.14</v>
      </c>
      <c r="F260" s="13"/>
      <c r="G260" s="4">
        <v>117.14</v>
      </c>
      <c r="H260" s="14"/>
      <c r="I260" s="43">
        <v>0</v>
      </c>
      <c r="J260" s="4">
        <v>4</v>
      </c>
      <c r="K260" s="20">
        <f t="shared" si="10"/>
        <v>0</v>
      </c>
      <c r="L260" s="2"/>
    </row>
    <row r="261" spans="1:12" ht="15.75" thickBot="1" x14ac:dyDescent="0.3">
      <c r="A261" s="10" t="s">
        <v>771</v>
      </c>
      <c r="B261" s="8" t="s">
        <v>772</v>
      </c>
      <c r="C261" s="1" t="s">
        <v>773</v>
      </c>
      <c r="D261" s="13"/>
      <c r="E261" s="4">
        <v>117.14</v>
      </c>
      <c r="F261" s="13"/>
      <c r="G261" s="4">
        <v>117.14</v>
      </c>
      <c r="H261" s="14"/>
      <c r="I261" s="43">
        <v>0</v>
      </c>
      <c r="J261" s="4">
        <v>4</v>
      </c>
      <c r="K261" s="20">
        <f t="shared" si="10"/>
        <v>0</v>
      </c>
      <c r="L261" s="2"/>
    </row>
    <row r="262" spans="1:12" ht="15.75" thickBot="1" x14ac:dyDescent="0.3">
      <c r="A262" s="10" t="s">
        <v>774</v>
      </c>
      <c r="B262" s="8" t="s">
        <v>775</v>
      </c>
      <c r="C262" s="1" t="s">
        <v>776</v>
      </c>
      <c r="D262" s="13"/>
      <c r="E262" s="4">
        <v>117.14</v>
      </c>
      <c r="F262" s="13"/>
      <c r="G262" s="4">
        <v>117.14</v>
      </c>
      <c r="H262" s="14"/>
      <c r="I262" s="43">
        <v>0</v>
      </c>
      <c r="J262" s="4">
        <v>4</v>
      </c>
      <c r="K262" s="20">
        <f t="shared" si="10"/>
        <v>0</v>
      </c>
      <c r="L262" s="2"/>
    </row>
    <row r="263" spans="1:12" ht="15.75" thickBot="1" x14ac:dyDescent="0.3">
      <c r="A263" s="10" t="s">
        <v>777</v>
      </c>
      <c r="B263" s="8" t="s">
        <v>778</v>
      </c>
      <c r="C263" s="1" t="s">
        <v>779</v>
      </c>
      <c r="D263" s="13"/>
      <c r="E263" s="4">
        <v>189.5</v>
      </c>
      <c r="F263" s="13"/>
      <c r="G263" s="4">
        <v>189.5</v>
      </c>
      <c r="H263" s="14"/>
      <c r="I263" s="43">
        <v>0</v>
      </c>
      <c r="J263" s="4">
        <v>3</v>
      </c>
      <c r="K263" s="20">
        <f t="shared" si="10"/>
        <v>0</v>
      </c>
      <c r="L263" s="2"/>
    </row>
    <row r="264" spans="1:12" ht="15.75" thickBot="1" x14ac:dyDescent="0.3">
      <c r="A264" s="10" t="s">
        <v>780</v>
      </c>
      <c r="B264" s="8" t="s">
        <v>781</v>
      </c>
      <c r="C264" s="1" t="s">
        <v>782</v>
      </c>
      <c r="D264" s="13"/>
      <c r="E264" s="4">
        <v>170</v>
      </c>
      <c r="F264" s="13"/>
      <c r="G264" s="4">
        <v>176.66</v>
      </c>
      <c r="H264" s="14"/>
      <c r="I264" s="43">
        <v>0</v>
      </c>
      <c r="J264" s="4">
        <v>5.4641999999999999</v>
      </c>
      <c r="K264" s="20">
        <f t="shared" si="10"/>
        <v>0</v>
      </c>
      <c r="L264" s="2"/>
    </row>
    <row r="265" spans="1:12" ht="15.75" thickBot="1" x14ac:dyDescent="0.3">
      <c r="A265" s="10" t="s">
        <v>783</v>
      </c>
      <c r="B265" s="8" t="s">
        <v>784</v>
      </c>
      <c r="C265" s="1" t="s">
        <v>785</v>
      </c>
      <c r="D265" s="13"/>
      <c r="E265" s="4">
        <v>170</v>
      </c>
      <c r="F265" s="13"/>
      <c r="G265" s="4">
        <v>176.66</v>
      </c>
      <c r="H265" s="14"/>
      <c r="I265" s="43">
        <v>0</v>
      </c>
      <c r="J265" s="4">
        <v>5.4641999999999999</v>
      </c>
      <c r="K265" s="20">
        <f t="shared" si="10"/>
        <v>0</v>
      </c>
      <c r="L265" s="2"/>
    </row>
    <row r="266" spans="1:12" ht="15.75" thickBot="1" x14ac:dyDescent="0.3">
      <c r="A266" s="10" t="s">
        <v>786</v>
      </c>
      <c r="B266" s="8" t="s">
        <v>787</v>
      </c>
      <c r="C266" s="1" t="s">
        <v>788</v>
      </c>
      <c r="D266" s="13"/>
      <c r="E266" s="4">
        <v>130</v>
      </c>
      <c r="F266" s="13"/>
      <c r="G266" s="4">
        <v>130</v>
      </c>
      <c r="H266" s="14"/>
      <c r="I266" s="43">
        <v>0</v>
      </c>
      <c r="J266" s="4">
        <v>4</v>
      </c>
      <c r="K266" s="20">
        <f t="shared" si="10"/>
        <v>0</v>
      </c>
      <c r="L266" s="2"/>
    </row>
    <row r="267" spans="1:12" ht="15.75" thickBot="1" x14ac:dyDescent="0.3">
      <c r="A267" s="10" t="s">
        <v>789</v>
      </c>
      <c r="B267" s="8" t="s">
        <v>790</v>
      </c>
      <c r="C267" s="1" t="s">
        <v>791</v>
      </c>
      <c r="D267" s="13"/>
      <c r="E267" s="4">
        <v>160</v>
      </c>
      <c r="F267" s="13"/>
      <c r="G267" s="4">
        <v>166.67</v>
      </c>
      <c r="H267" s="14"/>
      <c r="I267" s="43">
        <v>0</v>
      </c>
      <c r="J267" s="4">
        <v>5.4679000000000002</v>
      </c>
      <c r="K267" s="20">
        <f t="shared" si="10"/>
        <v>0</v>
      </c>
      <c r="L267" s="2"/>
    </row>
    <row r="268" spans="1:12" ht="15.75" thickBot="1" x14ac:dyDescent="0.3">
      <c r="A268" s="10" t="s">
        <v>792</v>
      </c>
      <c r="B268" s="8" t="s">
        <v>793</v>
      </c>
      <c r="C268" s="1" t="s">
        <v>794</v>
      </c>
      <c r="D268" s="13"/>
      <c r="E268" s="4">
        <v>177</v>
      </c>
      <c r="F268" s="13"/>
      <c r="G268" s="4">
        <v>184</v>
      </c>
      <c r="H268" s="14"/>
      <c r="I268" s="43">
        <v>0</v>
      </c>
      <c r="J268" s="4">
        <v>5.59</v>
      </c>
      <c r="K268" s="20">
        <f t="shared" ref="K268:K329" si="13">ROUND(IF(J268&lt;0,0,I268*J268),4)</f>
        <v>0</v>
      </c>
      <c r="L268" s="2"/>
    </row>
    <row r="269" spans="1:12" ht="15.75" thickBot="1" x14ac:dyDescent="0.3">
      <c r="A269" s="10" t="s">
        <v>795</v>
      </c>
      <c r="B269" s="8" t="s">
        <v>796</v>
      </c>
      <c r="C269" s="1" t="s">
        <v>797</v>
      </c>
      <c r="D269" s="13"/>
      <c r="E269" s="4">
        <v>163</v>
      </c>
      <c r="F269" s="13"/>
      <c r="G269" s="4">
        <v>163</v>
      </c>
      <c r="H269" s="14"/>
      <c r="I269" s="43">
        <v>0</v>
      </c>
      <c r="J269" s="4">
        <v>3</v>
      </c>
      <c r="K269" s="20">
        <f t="shared" si="13"/>
        <v>0</v>
      </c>
      <c r="L269" s="2"/>
    </row>
    <row r="270" spans="1:12" ht="15.75" thickBot="1" x14ac:dyDescent="0.3">
      <c r="A270" s="10" t="s">
        <v>798</v>
      </c>
      <c r="B270" s="8" t="s">
        <v>799</v>
      </c>
      <c r="C270" s="1" t="s">
        <v>800</v>
      </c>
      <c r="D270" s="13"/>
      <c r="E270" s="4">
        <v>193.33</v>
      </c>
      <c r="F270" s="13"/>
      <c r="G270" s="4">
        <v>200</v>
      </c>
      <c r="H270" s="14"/>
      <c r="I270" s="43">
        <v>0</v>
      </c>
      <c r="J270" s="4">
        <v>5.4679000000000002</v>
      </c>
      <c r="K270" s="20">
        <f t="shared" si="13"/>
        <v>0</v>
      </c>
      <c r="L270" s="2"/>
    </row>
    <row r="271" spans="1:12" ht="15.75" thickBot="1" x14ac:dyDescent="0.3">
      <c r="A271" s="10" t="s">
        <v>801</v>
      </c>
      <c r="B271" s="8" t="s">
        <v>802</v>
      </c>
      <c r="C271" s="1" t="s">
        <v>803</v>
      </c>
      <c r="D271" s="13"/>
      <c r="E271" s="4">
        <v>176.67</v>
      </c>
      <c r="F271" s="13"/>
      <c r="G271" s="4">
        <v>183.33</v>
      </c>
      <c r="H271" s="14"/>
      <c r="I271" s="43">
        <v>0</v>
      </c>
      <c r="J271" s="4">
        <v>5.4641999999999999</v>
      </c>
      <c r="K271" s="20">
        <f t="shared" si="13"/>
        <v>0</v>
      </c>
      <c r="L271" s="2"/>
    </row>
    <row r="272" spans="1:12" ht="15.75" thickBot="1" x14ac:dyDescent="0.3">
      <c r="A272" s="10" t="s">
        <v>804</v>
      </c>
      <c r="B272" s="8" t="s">
        <v>805</v>
      </c>
      <c r="C272" s="1" t="s">
        <v>806</v>
      </c>
      <c r="D272" s="13"/>
      <c r="E272" s="4">
        <v>90</v>
      </c>
      <c r="F272" s="13"/>
      <c r="G272" s="4">
        <v>90</v>
      </c>
      <c r="H272" s="14"/>
      <c r="I272" s="43">
        <v>0</v>
      </c>
      <c r="J272" s="4">
        <v>4</v>
      </c>
      <c r="K272" s="20">
        <f t="shared" si="13"/>
        <v>0</v>
      </c>
      <c r="L272" s="2"/>
    </row>
    <row r="273" spans="1:12" ht="15.75" thickBot="1" x14ac:dyDescent="0.3">
      <c r="A273" s="10" t="s">
        <v>807</v>
      </c>
      <c r="B273" s="8" t="s">
        <v>808</v>
      </c>
      <c r="C273" s="1" t="s">
        <v>809</v>
      </c>
      <c r="D273" s="13"/>
      <c r="E273" s="4">
        <v>163.34</v>
      </c>
      <c r="F273" s="13"/>
      <c r="G273" s="4">
        <v>163.34</v>
      </c>
      <c r="H273" s="14"/>
      <c r="I273" s="43">
        <v>0</v>
      </c>
      <c r="J273" s="4">
        <v>3</v>
      </c>
      <c r="K273" s="20">
        <f t="shared" si="13"/>
        <v>0</v>
      </c>
      <c r="L273" s="2"/>
    </row>
    <row r="274" spans="1:12" ht="15.75" thickBot="1" x14ac:dyDescent="0.3">
      <c r="A274" s="10" t="s">
        <v>810</v>
      </c>
      <c r="B274" s="8" t="s">
        <v>811</v>
      </c>
      <c r="C274" s="1" t="s">
        <v>812</v>
      </c>
      <c r="D274" s="13"/>
      <c r="E274" s="4">
        <v>176.67</v>
      </c>
      <c r="F274" s="13"/>
      <c r="G274" s="4">
        <v>183.33</v>
      </c>
      <c r="H274" s="14"/>
      <c r="I274" s="43">
        <v>0</v>
      </c>
      <c r="J274" s="4">
        <v>5.4641999999999999</v>
      </c>
      <c r="K274" s="20">
        <f t="shared" si="13"/>
        <v>0</v>
      </c>
      <c r="L274" s="2"/>
    </row>
    <row r="275" spans="1:12" ht="15.75" thickBot="1" x14ac:dyDescent="0.3">
      <c r="A275" s="10" t="s">
        <v>813</v>
      </c>
      <c r="B275" s="8" t="s">
        <v>814</v>
      </c>
      <c r="C275" s="1" t="s">
        <v>815</v>
      </c>
      <c r="D275" s="13"/>
      <c r="E275" s="4">
        <v>119.29</v>
      </c>
      <c r="F275" s="13"/>
      <c r="G275" s="4">
        <v>119.29</v>
      </c>
      <c r="H275" s="14"/>
      <c r="I275" s="43">
        <v>0</v>
      </c>
      <c r="J275" s="4">
        <v>4</v>
      </c>
      <c r="K275" s="20">
        <f t="shared" si="13"/>
        <v>0</v>
      </c>
      <c r="L275" s="2"/>
    </row>
    <row r="276" spans="1:12" ht="15.75" thickBot="1" x14ac:dyDescent="0.3">
      <c r="A276" s="10" t="s">
        <v>816</v>
      </c>
      <c r="B276" s="8" t="s">
        <v>817</v>
      </c>
      <c r="C276" s="1" t="s">
        <v>818</v>
      </c>
      <c r="D276" s="13"/>
      <c r="E276" s="4">
        <v>119.29</v>
      </c>
      <c r="F276" s="13"/>
      <c r="G276" s="4">
        <v>119.29</v>
      </c>
      <c r="H276" s="14"/>
      <c r="I276" s="43">
        <v>0</v>
      </c>
      <c r="J276" s="4">
        <v>4</v>
      </c>
      <c r="K276" s="20">
        <f t="shared" si="13"/>
        <v>0</v>
      </c>
      <c r="L276" s="2"/>
    </row>
    <row r="277" spans="1:12" ht="15.75" thickBot="1" x14ac:dyDescent="0.3">
      <c r="A277" s="10" t="s">
        <v>819</v>
      </c>
      <c r="B277" s="8" t="s">
        <v>820</v>
      </c>
      <c r="C277" s="1" t="s">
        <v>821</v>
      </c>
      <c r="D277" s="13"/>
      <c r="E277" s="4">
        <v>123.33</v>
      </c>
      <c r="F277" s="13"/>
      <c r="G277" s="4">
        <v>123.33</v>
      </c>
      <c r="H277" s="14"/>
      <c r="I277" s="43">
        <v>0</v>
      </c>
      <c r="J277" s="4">
        <v>4</v>
      </c>
      <c r="K277" s="20">
        <f t="shared" si="13"/>
        <v>0</v>
      </c>
      <c r="L277" s="2"/>
    </row>
    <row r="278" spans="1:12" ht="15.75" thickBot="1" x14ac:dyDescent="0.3">
      <c r="A278" s="10" t="s">
        <v>822</v>
      </c>
      <c r="B278" s="8" t="s">
        <v>823</v>
      </c>
      <c r="C278" s="1" t="s">
        <v>824</v>
      </c>
      <c r="D278" s="13"/>
      <c r="E278" s="4">
        <v>164.58</v>
      </c>
      <c r="F278" s="13"/>
      <c r="G278" s="4">
        <v>164.58</v>
      </c>
      <c r="H278" s="14"/>
      <c r="I278" s="43">
        <v>0</v>
      </c>
      <c r="J278" s="4">
        <v>3</v>
      </c>
      <c r="K278" s="20">
        <f t="shared" si="13"/>
        <v>0</v>
      </c>
      <c r="L278" s="2"/>
    </row>
    <row r="279" spans="1:12" ht="15.75" thickBot="1" x14ac:dyDescent="0.3">
      <c r="A279" s="10" t="s">
        <v>825</v>
      </c>
      <c r="B279" s="8" t="s">
        <v>826</v>
      </c>
      <c r="C279" s="1" t="s">
        <v>827</v>
      </c>
      <c r="D279" s="13"/>
      <c r="E279" s="4">
        <v>150</v>
      </c>
      <c r="F279" s="13"/>
      <c r="G279" s="4">
        <v>150</v>
      </c>
      <c r="H279" s="14"/>
      <c r="I279" s="43">
        <v>0</v>
      </c>
      <c r="J279" s="4">
        <v>4</v>
      </c>
      <c r="K279" s="20">
        <f t="shared" si="13"/>
        <v>0</v>
      </c>
      <c r="L279" s="2"/>
    </row>
    <row r="280" spans="1:12" ht="15.75" thickBot="1" x14ac:dyDescent="0.3">
      <c r="A280" s="10" t="s">
        <v>828</v>
      </c>
      <c r="B280" s="8" t="s">
        <v>829</v>
      </c>
      <c r="C280" s="1" t="s">
        <v>830</v>
      </c>
      <c r="D280" s="13"/>
      <c r="E280" s="4">
        <v>150</v>
      </c>
      <c r="F280" s="13"/>
      <c r="G280" s="4">
        <v>150</v>
      </c>
      <c r="H280" s="14"/>
      <c r="I280" s="43">
        <v>0</v>
      </c>
      <c r="J280" s="4">
        <v>4</v>
      </c>
      <c r="K280" s="20">
        <f t="shared" si="13"/>
        <v>0</v>
      </c>
      <c r="L280" s="2"/>
    </row>
    <row r="281" spans="1:12" ht="15.75" thickBot="1" x14ac:dyDescent="0.3">
      <c r="A281" s="10" t="s">
        <v>831</v>
      </c>
      <c r="B281" s="8" t="s">
        <v>832</v>
      </c>
      <c r="C281" s="1" t="s">
        <v>833</v>
      </c>
      <c r="D281" s="13"/>
      <c r="E281" s="4">
        <v>174.29</v>
      </c>
      <c r="F281" s="13"/>
      <c r="G281" s="4">
        <v>174.29</v>
      </c>
      <c r="H281" s="14"/>
      <c r="I281" s="43">
        <v>0</v>
      </c>
      <c r="J281" s="4">
        <v>3</v>
      </c>
      <c r="K281" s="20">
        <f t="shared" si="13"/>
        <v>0</v>
      </c>
      <c r="L281" s="2"/>
    </row>
    <row r="282" spans="1:12" ht="15.75" thickBot="1" x14ac:dyDescent="0.3">
      <c r="A282" s="10" t="s">
        <v>834</v>
      </c>
      <c r="B282" s="8" t="s">
        <v>835</v>
      </c>
      <c r="C282" s="1" t="s">
        <v>836</v>
      </c>
      <c r="D282" s="13"/>
      <c r="E282" s="4">
        <v>151.76</v>
      </c>
      <c r="F282" s="13"/>
      <c r="G282" s="4">
        <v>151.76</v>
      </c>
      <c r="H282" s="14"/>
      <c r="I282" s="43">
        <v>0</v>
      </c>
      <c r="J282" s="4">
        <v>4</v>
      </c>
      <c r="K282" s="20">
        <f t="shared" si="13"/>
        <v>0</v>
      </c>
      <c r="L282" s="2"/>
    </row>
    <row r="283" spans="1:12" ht="15.75" thickBot="1" x14ac:dyDescent="0.3">
      <c r="A283" s="10" t="s">
        <v>837</v>
      </c>
      <c r="B283" s="8" t="s">
        <v>838</v>
      </c>
      <c r="C283" s="1" t="s">
        <v>839</v>
      </c>
      <c r="D283" s="13"/>
      <c r="E283" s="4">
        <v>117.92</v>
      </c>
      <c r="F283" s="13"/>
      <c r="G283" s="4">
        <v>117.92</v>
      </c>
      <c r="H283" s="14"/>
      <c r="I283" s="43">
        <v>0</v>
      </c>
      <c r="J283" s="4">
        <v>4</v>
      </c>
      <c r="K283" s="20">
        <f t="shared" si="13"/>
        <v>0</v>
      </c>
      <c r="L283" s="2"/>
    </row>
    <row r="284" spans="1:12" ht="15.75" thickBot="1" x14ac:dyDescent="0.3">
      <c r="A284" s="10" t="s">
        <v>840</v>
      </c>
      <c r="B284" s="8" t="s">
        <v>841</v>
      </c>
      <c r="C284" s="1" t="s">
        <v>842</v>
      </c>
      <c r="D284" s="13"/>
      <c r="E284" s="4">
        <v>115</v>
      </c>
      <c r="F284" s="13"/>
      <c r="G284" s="4">
        <v>115</v>
      </c>
      <c r="H284" s="14"/>
      <c r="I284" s="43">
        <v>0</v>
      </c>
      <c r="J284" s="4">
        <v>4</v>
      </c>
      <c r="K284" s="20">
        <f t="shared" si="13"/>
        <v>0</v>
      </c>
      <c r="L284" s="2"/>
    </row>
    <row r="285" spans="1:12" ht="15.75" thickBot="1" x14ac:dyDescent="0.3">
      <c r="A285" s="10" t="s">
        <v>843</v>
      </c>
      <c r="B285" s="8" t="s">
        <v>844</v>
      </c>
      <c r="C285" s="1" t="s">
        <v>845</v>
      </c>
      <c r="D285" s="13"/>
      <c r="E285" s="4">
        <v>168</v>
      </c>
      <c r="F285" s="13"/>
      <c r="G285" s="4">
        <v>168</v>
      </c>
      <c r="H285" s="14"/>
      <c r="I285" s="43">
        <v>0</v>
      </c>
      <c r="J285" s="4">
        <v>3</v>
      </c>
      <c r="K285" s="20">
        <f t="shared" si="13"/>
        <v>0</v>
      </c>
      <c r="L285" s="2"/>
    </row>
    <row r="286" spans="1:12" ht="15.75" thickBot="1" x14ac:dyDescent="0.3">
      <c r="A286" s="10" t="s">
        <v>846</v>
      </c>
      <c r="B286" s="8" t="s">
        <v>847</v>
      </c>
      <c r="C286" s="1" t="s">
        <v>848</v>
      </c>
      <c r="D286" s="13"/>
      <c r="E286" s="4">
        <v>196.67</v>
      </c>
      <c r="F286" s="13"/>
      <c r="G286" s="4">
        <v>203.33</v>
      </c>
      <c r="H286" s="14"/>
      <c r="I286" s="43">
        <v>0</v>
      </c>
      <c r="J286" s="4">
        <v>5.4641999999999999</v>
      </c>
      <c r="K286" s="20">
        <f t="shared" si="13"/>
        <v>0</v>
      </c>
      <c r="L286" s="2"/>
    </row>
    <row r="287" spans="1:12" ht="15.75" thickBot="1" x14ac:dyDescent="0.3">
      <c r="A287" s="10" t="s">
        <v>849</v>
      </c>
      <c r="B287" s="8" t="s">
        <v>850</v>
      </c>
      <c r="C287" s="1" t="s">
        <v>851</v>
      </c>
      <c r="D287" s="13"/>
      <c r="E287" s="4">
        <v>196.67</v>
      </c>
      <c r="F287" s="13"/>
      <c r="G287" s="4">
        <v>203.33</v>
      </c>
      <c r="H287" s="14"/>
      <c r="I287" s="43">
        <v>0</v>
      </c>
      <c r="J287" s="4">
        <v>5.4641999999999999</v>
      </c>
      <c r="K287" s="20">
        <f t="shared" si="13"/>
        <v>0</v>
      </c>
      <c r="L287" s="2"/>
    </row>
    <row r="288" spans="1:12" ht="15.75" thickBot="1" x14ac:dyDescent="0.3">
      <c r="A288" s="10" t="s">
        <v>852</v>
      </c>
      <c r="B288" s="8" t="s">
        <v>853</v>
      </c>
      <c r="C288" s="1" t="s">
        <v>854</v>
      </c>
      <c r="D288" s="13"/>
      <c r="E288" s="4">
        <v>117.14</v>
      </c>
      <c r="F288" s="13"/>
      <c r="G288" s="4">
        <v>117.14</v>
      </c>
      <c r="H288" s="14"/>
      <c r="I288" s="43">
        <v>0</v>
      </c>
      <c r="J288" s="4">
        <v>4</v>
      </c>
      <c r="K288" s="20">
        <f t="shared" si="13"/>
        <v>0</v>
      </c>
      <c r="L288" s="2"/>
    </row>
    <row r="289" spans="1:12" ht="15.75" thickBot="1" x14ac:dyDescent="0.3">
      <c r="A289" s="10" t="s">
        <v>855</v>
      </c>
      <c r="B289" s="8" t="s">
        <v>856</v>
      </c>
      <c r="C289" s="1" t="s">
        <v>857</v>
      </c>
      <c r="D289" s="13"/>
      <c r="E289" s="4">
        <v>130</v>
      </c>
      <c r="F289" s="13"/>
      <c r="G289" s="4">
        <v>130</v>
      </c>
      <c r="H289" s="14"/>
      <c r="I289" s="43">
        <v>0</v>
      </c>
      <c r="J289" s="4">
        <v>4</v>
      </c>
      <c r="K289" s="20">
        <f t="shared" si="13"/>
        <v>0</v>
      </c>
      <c r="L289" s="2"/>
    </row>
    <row r="290" spans="1:12" ht="15.75" thickBot="1" x14ac:dyDescent="0.3">
      <c r="A290" s="10" t="s">
        <v>858</v>
      </c>
      <c r="B290" s="8" t="s">
        <v>859</v>
      </c>
      <c r="C290" s="1" t="s">
        <v>860</v>
      </c>
      <c r="D290" s="13"/>
      <c r="E290" s="4">
        <v>135</v>
      </c>
      <c r="F290" s="13"/>
      <c r="G290" s="4">
        <v>135</v>
      </c>
      <c r="H290" s="14"/>
      <c r="I290" s="43">
        <v>0</v>
      </c>
      <c r="J290" s="4">
        <v>4</v>
      </c>
      <c r="K290" s="20">
        <f t="shared" si="13"/>
        <v>0</v>
      </c>
      <c r="L290" s="2"/>
    </row>
    <row r="291" spans="1:12" ht="15.75" thickBot="1" x14ac:dyDescent="0.3">
      <c r="A291" s="10" t="s">
        <v>861</v>
      </c>
      <c r="B291" s="8" t="s">
        <v>862</v>
      </c>
      <c r="C291" s="1" t="s">
        <v>863</v>
      </c>
      <c r="D291" s="13"/>
      <c r="E291" s="4">
        <v>203.33</v>
      </c>
      <c r="F291" s="13"/>
      <c r="G291" s="4">
        <v>203.33</v>
      </c>
      <c r="H291" s="14"/>
      <c r="I291" s="43">
        <v>0</v>
      </c>
      <c r="J291" s="4">
        <v>3</v>
      </c>
      <c r="K291" s="20">
        <f t="shared" si="13"/>
        <v>0</v>
      </c>
      <c r="L291" s="2"/>
    </row>
    <row r="292" spans="1:12" ht="15.75" thickBot="1" x14ac:dyDescent="0.3">
      <c r="A292" s="10" t="s">
        <v>864</v>
      </c>
      <c r="B292" s="8" t="s">
        <v>865</v>
      </c>
      <c r="C292" s="1" t="s">
        <v>866</v>
      </c>
      <c r="D292" s="13"/>
      <c r="E292" s="4">
        <v>170</v>
      </c>
      <c r="F292" s="13"/>
      <c r="G292" s="4">
        <v>170</v>
      </c>
      <c r="H292" s="14"/>
      <c r="I292" s="43">
        <v>0</v>
      </c>
      <c r="J292" s="4">
        <v>3</v>
      </c>
      <c r="K292" s="20">
        <f t="shared" si="13"/>
        <v>0</v>
      </c>
      <c r="L292" s="2"/>
    </row>
    <row r="293" spans="1:12" ht="15.75" thickBot="1" x14ac:dyDescent="0.3">
      <c r="A293" s="10" t="s">
        <v>867</v>
      </c>
      <c r="B293" s="8" t="s">
        <v>868</v>
      </c>
      <c r="C293" s="1" t="s">
        <v>869</v>
      </c>
      <c r="D293" s="13"/>
      <c r="E293" s="4">
        <v>131.43</v>
      </c>
      <c r="F293" s="13"/>
      <c r="G293" s="4">
        <v>131.43</v>
      </c>
      <c r="H293" s="14"/>
      <c r="I293" s="43">
        <v>0</v>
      </c>
      <c r="J293" s="4">
        <v>4</v>
      </c>
      <c r="K293" s="20">
        <f t="shared" si="13"/>
        <v>0</v>
      </c>
      <c r="L293" s="2"/>
    </row>
    <row r="294" spans="1:12" ht="15.75" thickBot="1" x14ac:dyDescent="0.3">
      <c r="A294" s="10" t="s">
        <v>870</v>
      </c>
      <c r="B294" s="8" t="s">
        <v>871</v>
      </c>
      <c r="C294" s="1" t="s">
        <v>872</v>
      </c>
      <c r="D294" s="13"/>
      <c r="E294" s="4">
        <v>180</v>
      </c>
      <c r="F294" s="13"/>
      <c r="G294" s="4">
        <v>180</v>
      </c>
      <c r="H294" s="14"/>
      <c r="I294" s="43">
        <v>0</v>
      </c>
      <c r="J294" s="4">
        <v>3</v>
      </c>
      <c r="K294" s="20">
        <f t="shared" si="13"/>
        <v>0</v>
      </c>
      <c r="L294" s="2"/>
    </row>
    <row r="295" spans="1:12" ht="15.75" thickBot="1" x14ac:dyDescent="0.3">
      <c r="A295" s="10" t="s">
        <v>873</v>
      </c>
      <c r="B295" s="8" t="s">
        <v>874</v>
      </c>
      <c r="C295" s="1" t="s">
        <v>875</v>
      </c>
      <c r="D295" s="13"/>
      <c r="E295" s="4">
        <v>180</v>
      </c>
      <c r="F295" s="13"/>
      <c r="G295" s="4">
        <v>186.67</v>
      </c>
      <c r="H295" s="14"/>
      <c r="I295" s="43">
        <v>0</v>
      </c>
      <c r="J295" s="4">
        <v>5.4679000000000002</v>
      </c>
      <c r="K295" s="20">
        <f t="shared" si="13"/>
        <v>0</v>
      </c>
      <c r="L295" s="2"/>
    </row>
    <row r="296" spans="1:12" ht="15.75" thickBot="1" x14ac:dyDescent="0.3">
      <c r="A296" s="10" t="s">
        <v>876</v>
      </c>
      <c r="B296" s="8" t="s">
        <v>877</v>
      </c>
      <c r="C296" s="1" t="s">
        <v>878</v>
      </c>
      <c r="D296" s="13"/>
      <c r="E296" s="4">
        <v>170.71</v>
      </c>
      <c r="F296" s="13"/>
      <c r="G296" s="4">
        <v>170.71</v>
      </c>
      <c r="H296" s="14"/>
      <c r="I296" s="43">
        <v>0</v>
      </c>
      <c r="J296" s="4">
        <v>3</v>
      </c>
      <c r="K296" s="20">
        <f t="shared" si="13"/>
        <v>0</v>
      </c>
      <c r="L296" s="2"/>
    </row>
    <row r="297" spans="1:12" ht="15.75" thickBot="1" x14ac:dyDescent="0.3">
      <c r="A297" s="10" t="s">
        <v>879</v>
      </c>
      <c r="B297" s="8" t="s">
        <v>880</v>
      </c>
      <c r="C297" s="1" t="s">
        <v>881</v>
      </c>
      <c r="D297" s="13"/>
      <c r="E297" s="4">
        <v>180</v>
      </c>
      <c r="F297" s="13"/>
      <c r="G297" s="4">
        <v>186.67</v>
      </c>
      <c r="H297" s="14"/>
      <c r="I297" s="43">
        <v>0</v>
      </c>
      <c r="J297" s="4">
        <v>5.4679000000000002</v>
      </c>
      <c r="K297" s="20">
        <f t="shared" si="13"/>
        <v>0</v>
      </c>
      <c r="L297" s="2"/>
    </row>
    <row r="298" spans="1:12" ht="15.75" thickBot="1" x14ac:dyDescent="0.3">
      <c r="A298" s="10" t="s">
        <v>882</v>
      </c>
      <c r="B298" s="8" t="s">
        <v>883</v>
      </c>
      <c r="C298" s="1" t="s">
        <v>884</v>
      </c>
      <c r="D298" s="13"/>
      <c r="E298" s="4">
        <v>170.71</v>
      </c>
      <c r="F298" s="13"/>
      <c r="G298" s="4">
        <v>170.71</v>
      </c>
      <c r="H298" s="14"/>
      <c r="I298" s="43">
        <v>0</v>
      </c>
      <c r="J298" s="4">
        <v>3</v>
      </c>
      <c r="K298" s="20">
        <f t="shared" si="13"/>
        <v>0</v>
      </c>
      <c r="L298" s="2"/>
    </row>
    <row r="299" spans="1:12" ht="15.75" thickBot="1" x14ac:dyDescent="0.3">
      <c r="A299" s="10" t="s">
        <v>885</v>
      </c>
      <c r="B299" s="8" t="s">
        <v>886</v>
      </c>
      <c r="C299" s="1" t="s">
        <v>887</v>
      </c>
      <c r="D299" s="13"/>
      <c r="E299" s="4">
        <v>112.14</v>
      </c>
      <c r="F299" s="13"/>
      <c r="G299" s="4">
        <v>112.14</v>
      </c>
      <c r="H299" s="14"/>
      <c r="I299" s="43">
        <v>0</v>
      </c>
      <c r="J299" s="4">
        <v>4</v>
      </c>
      <c r="K299" s="20">
        <f t="shared" si="13"/>
        <v>0</v>
      </c>
      <c r="L299" s="2"/>
    </row>
    <row r="300" spans="1:12" ht="15.75" thickBot="1" x14ac:dyDescent="0.3">
      <c r="A300" s="10" t="s">
        <v>888</v>
      </c>
      <c r="B300" s="8" t="s">
        <v>889</v>
      </c>
      <c r="C300" s="1" t="s">
        <v>890</v>
      </c>
      <c r="D300" s="13"/>
      <c r="E300" s="4">
        <v>113.57</v>
      </c>
      <c r="F300" s="13"/>
      <c r="G300" s="4">
        <v>113.57</v>
      </c>
      <c r="H300" s="14"/>
      <c r="I300" s="43">
        <v>0</v>
      </c>
      <c r="J300" s="4">
        <v>4</v>
      </c>
      <c r="K300" s="20">
        <f t="shared" si="13"/>
        <v>0</v>
      </c>
      <c r="L300" s="2"/>
    </row>
    <row r="301" spans="1:12" ht="15.75" thickBot="1" x14ac:dyDescent="0.3">
      <c r="A301" s="10" t="s">
        <v>891</v>
      </c>
      <c r="B301" s="8" t="s">
        <v>892</v>
      </c>
      <c r="C301" s="1" t="s">
        <v>893</v>
      </c>
      <c r="D301" s="13"/>
      <c r="E301" s="4">
        <v>126.67</v>
      </c>
      <c r="F301" s="13"/>
      <c r="G301" s="4">
        <v>126.67</v>
      </c>
      <c r="H301" s="14"/>
      <c r="I301" s="43">
        <v>0</v>
      </c>
      <c r="J301" s="4">
        <v>4</v>
      </c>
      <c r="K301" s="20">
        <f t="shared" si="13"/>
        <v>0</v>
      </c>
      <c r="L301" s="2"/>
    </row>
    <row r="302" spans="1:12" ht="15.75" thickBot="1" x14ac:dyDescent="0.3">
      <c r="A302" s="10" t="s">
        <v>894</v>
      </c>
      <c r="B302" s="8" t="s">
        <v>895</v>
      </c>
      <c r="C302" s="1" t="s">
        <v>896</v>
      </c>
      <c r="D302" s="13"/>
      <c r="E302" s="4">
        <v>128.57</v>
      </c>
      <c r="F302" s="13"/>
      <c r="G302" s="4">
        <v>128.57</v>
      </c>
      <c r="H302" s="14"/>
      <c r="I302" s="43">
        <v>0</v>
      </c>
      <c r="J302" s="4">
        <v>4</v>
      </c>
      <c r="K302" s="20">
        <f t="shared" si="13"/>
        <v>0</v>
      </c>
      <c r="L302" s="2"/>
    </row>
    <row r="303" spans="1:12" ht="15.75" thickBot="1" x14ac:dyDescent="0.3">
      <c r="A303" s="10" t="s">
        <v>897</v>
      </c>
      <c r="B303" s="8" t="s">
        <v>898</v>
      </c>
      <c r="C303" s="1" t="s">
        <v>899</v>
      </c>
      <c r="D303" s="13"/>
      <c r="E303" s="4">
        <v>113.33</v>
      </c>
      <c r="F303" s="13"/>
      <c r="G303" s="4">
        <v>113.33</v>
      </c>
      <c r="H303" s="14"/>
      <c r="I303" s="43">
        <v>0</v>
      </c>
      <c r="J303" s="4">
        <v>4</v>
      </c>
      <c r="K303" s="20">
        <f t="shared" si="13"/>
        <v>0</v>
      </c>
      <c r="L303" s="2"/>
    </row>
    <row r="304" spans="1:12" ht="15.75" thickBot="1" x14ac:dyDescent="0.3">
      <c r="A304" s="10" t="s">
        <v>900</v>
      </c>
      <c r="B304" s="8" t="s">
        <v>901</v>
      </c>
      <c r="C304" s="1" t="s">
        <v>902</v>
      </c>
      <c r="D304" s="13"/>
      <c r="E304" s="4">
        <v>137.5</v>
      </c>
      <c r="F304" s="13"/>
      <c r="G304" s="4">
        <v>137.5</v>
      </c>
      <c r="H304" s="14"/>
      <c r="I304" s="43">
        <v>0</v>
      </c>
      <c r="J304" s="4">
        <v>4</v>
      </c>
      <c r="K304" s="20">
        <f t="shared" si="13"/>
        <v>0</v>
      </c>
      <c r="L304" s="2"/>
    </row>
    <row r="305" spans="1:12" ht="15.75" thickBot="1" x14ac:dyDescent="0.3">
      <c r="A305" s="10" t="s">
        <v>903</v>
      </c>
      <c r="B305" s="8" t="s">
        <v>904</v>
      </c>
      <c r="C305" s="1" t="s">
        <v>905</v>
      </c>
      <c r="D305" s="13"/>
      <c r="E305" s="4">
        <v>162.86000000000001</v>
      </c>
      <c r="F305" s="13"/>
      <c r="G305" s="4">
        <v>162.86000000000001</v>
      </c>
      <c r="H305" s="14"/>
      <c r="I305" s="43">
        <v>0</v>
      </c>
      <c r="J305" s="4">
        <v>3</v>
      </c>
      <c r="K305" s="20">
        <f t="shared" si="13"/>
        <v>0</v>
      </c>
      <c r="L305" s="2"/>
    </row>
    <row r="306" spans="1:12" ht="15.75" thickBot="1" x14ac:dyDescent="0.3">
      <c r="A306" s="10" t="s">
        <v>906</v>
      </c>
      <c r="B306" s="8" t="s">
        <v>907</v>
      </c>
      <c r="C306" s="1" t="s">
        <v>908</v>
      </c>
      <c r="D306" s="13"/>
      <c r="E306" s="4">
        <v>113.33</v>
      </c>
      <c r="F306" s="13"/>
      <c r="G306" s="4">
        <v>113.33</v>
      </c>
      <c r="H306" s="14"/>
      <c r="I306" s="43">
        <v>0</v>
      </c>
      <c r="J306" s="4">
        <v>4</v>
      </c>
      <c r="K306" s="20">
        <f t="shared" si="13"/>
        <v>0</v>
      </c>
      <c r="L306" s="2"/>
    </row>
    <row r="307" spans="1:12" ht="15.75" thickBot="1" x14ac:dyDescent="0.3">
      <c r="A307" s="10" t="s">
        <v>909</v>
      </c>
      <c r="B307" s="8" t="s">
        <v>910</v>
      </c>
      <c r="C307" s="1" t="s">
        <v>911</v>
      </c>
      <c r="D307" s="13"/>
      <c r="E307" s="4">
        <v>160</v>
      </c>
      <c r="F307" s="13"/>
      <c r="G307" s="4">
        <v>160</v>
      </c>
      <c r="H307" s="14"/>
      <c r="I307" s="43">
        <v>0</v>
      </c>
      <c r="J307" s="4">
        <v>3</v>
      </c>
      <c r="K307" s="20">
        <f t="shared" si="13"/>
        <v>0</v>
      </c>
      <c r="L307" s="2"/>
    </row>
    <row r="308" spans="1:12" ht="15.75" thickBot="1" x14ac:dyDescent="0.3">
      <c r="A308" s="10" t="s">
        <v>912</v>
      </c>
      <c r="B308" s="8" t="s">
        <v>913</v>
      </c>
      <c r="C308" s="1" t="s">
        <v>914</v>
      </c>
      <c r="D308" s="13"/>
      <c r="E308" s="4">
        <v>117.14</v>
      </c>
      <c r="F308" s="13"/>
      <c r="G308" s="4">
        <v>117.14</v>
      </c>
      <c r="H308" s="14"/>
      <c r="I308" s="43">
        <v>0</v>
      </c>
      <c r="J308" s="4">
        <v>4</v>
      </c>
      <c r="K308" s="20">
        <f t="shared" si="13"/>
        <v>0</v>
      </c>
      <c r="L308" s="2"/>
    </row>
    <row r="309" spans="1:12" ht="15.75" thickBot="1" x14ac:dyDescent="0.3">
      <c r="A309" s="10" t="s">
        <v>915</v>
      </c>
      <c r="B309" s="8" t="s">
        <v>916</v>
      </c>
      <c r="C309" s="1" t="s">
        <v>917</v>
      </c>
      <c r="D309" s="13"/>
      <c r="E309" s="4">
        <v>123.33</v>
      </c>
      <c r="F309" s="13"/>
      <c r="G309" s="4">
        <v>123.33</v>
      </c>
      <c r="H309" s="14"/>
      <c r="I309" s="43">
        <v>0</v>
      </c>
      <c r="J309" s="4">
        <v>4</v>
      </c>
      <c r="K309" s="20">
        <f t="shared" si="13"/>
        <v>0</v>
      </c>
      <c r="L309" s="2"/>
    </row>
    <row r="310" spans="1:12" ht="15.75" thickBot="1" x14ac:dyDescent="0.3">
      <c r="A310" s="10" t="s">
        <v>918</v>
      </c>
      <c r="B310" s="8" t="s">
        <v>919</v>
      </c>
      <c r="C310" s="1" t="s">
        <v>920</v>
      </c>
      <c r="D310" s="13"/>
      <c r="E310" s="4">
        <v>130</v>
      </c>
      <c r="F310" s="13"/>
      <c r="G310" s="4">
        <v>130</v>
      </c>
      <c r="H310" s="14"/>
      <c r="I310" s="43">
        <v>0</v>
      </c>
      <c r="J310" s="4">
        <v>4</v>
      </c>
      <c r="K310" s="20">
        <f t="shared" si="13"/>
        <v>0</v>
      </c>
      <c r="L310" s="2"/>
    </row>
    <row r="311" spans="1:12" ht="15.75" thickBot="1" x14ac:dyDescent="0.3">
      <c r="A311" s="10" t="s">
        <v>921</v>
      </c>
      <c r="B311" s="8" t="s">
        <v>922</v>
      </c>
      <c r="C311" s="1" t="s">
        <v>923</v>
      </c>
      <c r="D311" s="13"/>
      <c r="E311" s="4">
        <v>115</v>
      </c>
      <c r="F311" s="13"/>
      <c r="G311" s="4">
        <v>115</v>
      </c>
      <c r="H311" s="14"/>
      <c r="I311" s="43">
        <v>0</v>
      </c>
      <c r="J311" s="4">
        <v>4</v>
      </c>
      <c r="K311" s="20">
        <f t="shared" si="13"/>
        <v>0</v>
      </c>
      <c r="L311" s="2"/>
    </row>
    <row r="312" spans="1:12" ht="15.75" thickBot="1" x14ac:dyDescent="0.3">
      <c r="A312" s="10" t="s">
        <v>924</v>
      </c>
      <c r="B312" s="8" t="s">
        <v>925</v>
      </c>
      <c r="C312" s="1" t="s">
        <v>926</v>
      </c>
      <c r="D312" s="13"/>
      <c r="E312" s="4">
        <v>130</v>
      </c>
      <c r="F312" s="13"/>
      <c r="G312" s="4">
        <v>130</v>
      </c>
      <c r="H312" s="14"/>
      <c r="I312" s="43">
        <v>0</v>
      </c>
      <c r="J312" s="4">
        <v>4</v>
      </c>
      <c r="K312" s="20">
        <f t="shared" si="13"/>
        <v>0</v>
      </c>
      <c r="L312" s="2"/>
    </row>
    <row r="313" spans="1:12" ht="15.75" thickBot="1" x14ac:dyDescent="0.3">
      <c r="A313" s="10" t="s">
        <v>927</v>
      </c>
      <c r="B313" s="8" t="s">
        <v>928</v>
      </c>
      <c r="C313" s="1" t="s">
        <v>929</v>
      </c>
      <c r="D313" s="13"/>
      <c r="E313" s="4">
        <v>250</v>
      </c>
      <c r="F313" s="13"/>
      <c r="G313" s="4">
        <v>263.33</v>
      </c>
      <c r="H313" s="14"/>
      <c r="I313" s="43">
        <v>0</v>
      </c>
      <c r="J313" s="4">
        <v>7.9321000000000002</v>
      </c>
      <c r="K313" s="20">
        <f t="shared" si="13"/>
        <v>0</v>
      </c>
      <c r="L313" s="2"/>
    </row>
    <row r="314" spans="1:12" ht="15.75" thickBot="1" x14ac:dyDescent="0.3">
      <c r="A314" s="10" t="s">
        <v>930</v>
      </c>
      <c r="B314" s="8" t="s">
        <v>931</v>
      </c>
      <c r="C314" s="1" t="s">
        <v>932</v>
      </c>
      <c r="D314" s="13"/>
      <c r="E314" s="4">
        <v>250</v>
      </c>
      <c r="F314" s="13"/>
      <c r="G314" s="4">
        <v>263.33</v>
      </c>
      <c r="H314" s="14"/>
      <c r="I314" s="43">
        <v>0</v>
      </c>
      <c r="J314" s="4">
        <v>7.9321000000000002</v>
      </c>
      <c r="K314" s="20">
        <f t="shared" si="13"/>
        <v>0</v>
      </c>
      <c r="L314" s="2"/>
    </row>
    <row r="315" spans="1:12" ht="15.75" thickBot="1" x14ac:dyDescent="0.3">
      <c r="A315" s="10" t="s">
        <v>933</v>
      </c>
      <c r="B315" s="8" t="s">
        <v>934</v>
      </c>
      <c r="C315" s="1" t="s">
        <v>935</v>
      </c>
      <c r="D315" s="13"/>
      <c r="E315" s="4">
        <v>130</v>
      </c>
      <c r="F315" s="13"/>
      <c r="G315" s="4">
        <v>130</v>
      </c>
      <c r="H315" s="14"/>
      <c r="I315" s="43">
        <v>0</v>
      </c>
      <c r="J315" s="4">
        <v>4</v>
      </c>
      <c r="K315" s="20">
        <f t="shared" si="13"/>
        <v>0</v>
      </c>
      <c r="L315" s="2"/>
    </row>
    <row r="316" spans="1:12" ht="15.75" thickBot="1" x14ac:dyDescent="0.3">
      <c r="A316" s="10" t="s">
        <v>936</v>
      </c>
      <c r="B316" s="8" t="s">
        <v>937</v>
      </c>
      <c r="C316" s="1" t="s">
        <v>938</v>
      </c>
      <c r="D316" s="13"/>
      <c r="E316" s="4">
        <v>213.33</v>
      </c>
      <c r="F316" s="13"/>
      <c r="G316" s="4">
        <v>226.67</v>
      </c>
      <c r="H316" s="14"/>
      <c r="I316" s="43">
        <v>0</v>
      </c>
      <c r="J316" s="4">
        <v>7.9358000000000004</v>
      </c>
      <c r="K316" s="20">
        <f t="shared" si="13"/>
        <v>0</v>
      </c>
      <c r="L316" s="2"/>
    </row>
    <row r="317" spans="1:12" ht="15.75" thickBot="1" x14ac:dyDescent="0.3">
      <c r="A317" s="10" t="s">
        <v>939</v>
      </c>
      <c r="B317" s="8" t="s">
        <v>940</v>
      </c>
      <c r="C317" s="1" t="s">
        <v>941</v>
      </c>
      <c r="D317" s="13"/>
      <c r="E317" s="4">
        <v>112.14</v>
      </c>
      <c r="F317" s="13"/>
      <c r="G317" s="4">
        <v>112.14</v>
      </c>
      <c r="H317" s="14"/>
      <c r="I317" s="43">
        <v>0</v>
      </c>
      <c r="J317" s="4">
        <v>4</v>
      </c>
      <c r="K317" s="20">
        <f t="shared" si="13"/>
        <v>0</v>
      </c>
      <c r="L317" s="2"/>
    </row>
    <row r="318" spans="1:12" ht="15.75" thickBot="1" x14ac:dyDescent="0.3">
      <c r="A318" s="10" t="s">
        <v>942</v>
      </c>
      <c r="B318" s="8" t="s">
        <v>943</v>
      </c>
      <c r="C318" s="1" t="s">
        <v>944</v>
      </c>
      <c r="D318" s="13"/>
      <c r="E318" s="4">
        <v>177.27</v>
      </c>
      <c r="F318" s="13"/>
      <c r="G318" s="4">
        <v>186.36</v>
      </c>
      <c r="H318" s="14"/>
      <c r="I318" s="43">
        <v>0</v>
      </c>
      <c r="J318" s="4">
        <v>6.3632999999999997</v>
      </c>
      <c r="K318" s="20">
        <f t="shared" si="13"/>
        <v>0</v>
      </c>
      <c r="L318" s="2"/>
    </row>
    <row r="319" spans="1:12" ht="15.75" thickBot="1" x14ac:dyDescent="0.3">
      <c r="A319" s="10" t="s">
        <v>945</v>
      </c>
      <c r="B319" s="8" t="s">
        <v>946</v>
      </c>
      <c r="C319" s="1" t="s">
        <v>947</v>
      </c>
      <c r="D319" s="13"/>
      <c r="E319" s="4">
        <v>177.27</v>
      </c>
      <c r="F319" s="13"/>
      <c r="G319" s="4">
        <v>186.36</v>
      </c>
      <c r="H319" s="14"/>
      <c r="I319" s="43">
        <v>0</v>
      </c>
      <c r="J319" s="4">
        <v>6.3632999999999997</v>
      </c>
      <c r="K319" s="20">
        <f t="shared" si="13"/>
        <v>0</v>
      </c>
      <c r="L319" s="2"/>
    </row>
    <row r="320" spans="1:12" ht="15.75" thickBot="1" x14ac:dyDescent="0.3">
      <c r="A320" s="10" t="s">
        <v>948</v>
      </c>
      <c r="B320" s="8" t="s">
        <v>949</v>
      </c>
      <c r="C320" s="1" t="s">
        <v>950</v>
      </c>
      <c r="D320" s="13"/>
      <c r="E320" s="4">
        <v>183.75</v>
      </c>
      <c r="F320" s="13"/>
      <c r="G320" s="4">
        <v>193.75</v>
      </c>
      <c r="H320" s="14"/>
      <c r="I320" s="43">
        <v>0</v>
      </c>
      <c r="J320" s="4">
        <v>6.7</v>
      </c>
      <c r="K320" s="20">
        <f t="shared" si="13"/>
        <v>0</v>
      </c>
      <c r="L320" s="2"/>
    </row>
    <row r="321" spans="1:12" ht="15.75" thickBot="1" x14ac:dyDescent="0.3">
      <c r="A321" s="10" t="s">
        <v>951</v>
      </c>
      <c r="B321" s="8" t="s">
        <v>952</v>
      </c>
      <c r="C321" s="1" t="s">
        <v>953</v>
      </c>
      <c r="D321" s="13"/>
      <c r="E321" s="4">
        <v>174</v>
      </c>
      <c r="F321" s="13"/>
      <c r="G321" s="4">
        <v>174</v>
      </c>
      <c r="H321" s="14"/>
      <c r="I321" s="43">
        <v>0</v>
      </c>
      <c r="J321" s="4">
        <v>3</v>
      </c>
      <c r="K321" s="20">
        <f t="shared" si="13"/>
        <v>0</v>
      </c>
      <c r="L321" s="2"/>
    </row>
    <row r="322" spans="1:12" ht="15.75" thickBot="1" x14ac:dyDescent="0.3">
      <c r="A322" s="10" t="s">
        <v>954</v>
      </c>
      <c r="B322" s="8" t="s">
        <v>955</v>
      </c>
      <c r="C322" s="1" t="s">
        <v>956</v>
      </c>
      <c r="D322" s="13"/>
      <c r="E322" s="4">
        <v>182.22</v>
      </c>
      <c r="F322" s="13"/>
      <c r="G322" s="4">
        <v>188.89</v>
      </c>
      <c r="H322" s="14"/>
      <c r="I322" s="43">
        <v>0</v>
      </c>
      <c r="J322" s="4">
        <v>5.4679000000000002</v>
      </c>
      <c r="K322" s="20">
        <f t="shared" si="13"/>
        <v>0</v>
      </c>
      <c r="L322" s="2"/>
    </row>
    <row r="323" spans="1:12" ht="15.75" thickBot="1" x14ac:dyDescent="0.3">
      <c r="A323" s="10" t="s">
        <v>957</v>
      </c>
      <c r="B323" s="8" t="s">
        <v>958</v>
      </c>
      <c r="C323" s="1" t="s">
        <v>959</v>
      </c>
      <c r="D323" s="13"/>
      <c r="E323" s="4">
        <v>171.11</v>
      </c>
      <c r="F323" s="13"/>
      <c r="G323" s="4">
        <v>171.11</v>
      </c>
      <c r="H323" s="14"/>
      <c r="I323" s="43">
        <v>0</v>
      </c>
      <c r="J323" s="4">
        <v>3</v>
      </c>
      <c r="K323" s="20">
        <f t="shared" si="13"/>
        <v>0</v>
      </c>
      <c r="L323" s="2"/>
    </row>
    <row r="324" spans="1:12" ht="15.75" thickBot="1" x14ac:dyDescent="0.3">
      <c r="A324" s="10" t="s">
        <v>960</v>
      </c>
      <c r="B324" s="8" t="s">
        <v>961</v>
      </c>
      <c r="C324" s="1" t="s">
        <v>962</v>
      </c>
      <c r="D324" s="13"/>
      <c r="E324" s="4">
        <v>182.22</v>
      </c>
      <c r="F324" s="13"/>
      <c r="G324" s="4">
        <v>188.89</v>
      </c>
      <c r="H324" s="14"/>
      <c r="I324" s="43">
        <v>0</v>
      </c>
      <c r="J324" s="4">
        <v>5.4679000000000002</v>
      </c>
      <c r="K324" s="20">
        <f t="shared" si="13"/>
        <v>0</v>
      </c>
      <c r="L324" s="2"/>
    </row>
    <row r="325" spans="1:12" ht="15.75" thickBot="1" x14ac:dyDescent="0.3">
      <c r="A325" s="10" t="s">
        <v>963</v>
      </c>
      <c r="B325" s="8" t="s">
        <v>964</v>
      </c>
      <c r="C325" s="1" t="s">
        <v>965</v>
      </c>
      <c r="D325" s="13"/>
      <c r="E325" s="4">
        <v>174</v>
      </c>
      <c r="F325" s="13"/>
      <c r="G325" s="4">
        <v>174</v>
      </c>
      <c r="H325" s="14"/>
      <c r="I325" s="43">
        <v>0</v>
      </c>
      <c r="J325" s="4">
        <v>3</v>
      </c>
      <c r="K325" s="20">
        <f t="shared" si="13"/>
        <v>0</v>
      </c>
      <c r="L325" s="2"/>
    </row>
    <row r="326" spans="1:12" ht="15.75" thickBot="1" x14ac:dyDescent="0.3">
      <c r="A326" s="10" t="s">
        <v>966</v>
      </c>
      <c r="B326" s="8" t="s">
        <v>967</v>
      </c>
      <c r="C326" s="1" t="s">
        <v>968</v>
      </c>
      <c r="D326" s="13"/>
      <c r="E326" s="4">
        <v>182.22</v>
      </c>
      <c r="F326" s="13"/>
      <c r="G326" s="4">
        <v>188.89</v>
      </c>
      <c r="H326" s="14"/>
      <c r="I326" s="43">
        <v>0</v>
      </c>
      <c r="J326" s="4">
        <v>5.4679000000000002</v>
      </c>
      <c r="K326" s="20">
        <f t="shared" si="13"/>
        <v>0</v>
      </c>
      <c r="L326" s="2"/>
    </row>
    <row r="327" spans="1:12" ht="15.75" thickBot="1" x14ac:dyDescent="0.3">
      <c r="A327" s="10" t="s">
        <v>969</v>
      </c>
      <c r="B327" s="8" t="s">
        <v>970</v>
      </c>
      <c r="C327" s="1" t="s">
        <v>971</v>
      </c>
      <c r="D327" s="13"/>
      <c r="E327" s="4">
        <v>182.22</v>
      </c>
      <c r="F327" s="13"/>
      <c r="G327" s="4">
        <v>188.89</v>
      </c>
      <c r="H327" s="14"/>
      <c r="I327" s="43">
        <v>0</v>
      </c>
      <c r="J327" s="4">
        <v>5.4679000000000002</v>
      </c>
      <c r="K327" s="20">
        <f t="shared" si="13"/>
        <v>0</v>
      </c>
      <c r="L327" s="2"/>
    </row>
    <row r="328" spans="1:12" ht="15.75" thickBot="1" x14ac:dyDescent="0.3">
      <c r="A328" s="10" t="s">
        <v>972</v>
      </c>
      <c r="B328" s="8" t="s">
        <v>973</v>
      </c>
      <c r="C328" s="1" t="s">
        <v>974</v>
      </c>
      <c r="D328" s="13"/>
      <c r="E328" s="4">
        <v>160</v>
      </c>
      <c r="F328" s="13"/>
      <c r="G328" s="4">
        <v>166.67</v>
      </c>
      <c r="H328" s="14"/>
      <c r="I328" s="43">
        <v>0</v>
      </c>
      <c r="J328" s="4">
        <v>5.4679000000000002</v>
      </c>
      <c r="K328" s="20">
        <f t="shared" si="13"/>
        <v>0</v>
      </c>
      <c r="L328" s="2"/>
    </row>
    <row r="329" spans="1:12" ht="15.75" thickBot="1" x14ac:dyDescent="0.3">
      <c r="A329" s="10" t="s">
        <v>975</v>
      </c>
      <c r="B329" s="8" t="s">
        <v>976</v>
      </c>
      <c r="C329" s="1" t="s">
        <v>977</v>
      </c>
      <c r="D329" s="13"/>
      <c r="E329" s="4">
        <v>148</v>
      </c>
      <c r="F329" s="13"/>
      <c r="G329" s="4">
        <v>148</v>
      </c>
      <c r="H329" s="14"/>
      <c r="I329" s="43">
        <v>0</v>
      </c>
      <c r="J329" s="4">
        <v>4</v>
      </c>
      <c r="K329" s="20">
        <f t="shared" si="13"/>
        <v>0</v>
      </c>
      <c r="L329" s="2"/>
    </row>
    <row r="330" spans="1:12" ht="15.75" thickBot="1" x14ac:dyDescent="0.3">
      <c r="A330" s="26" t="s">
        <v>29</v>
      </c>
      <c r="B330" s="27" t="s">
        <v>31</v>
      </c>
      <c r="C330" s="27"/>
      <c r="D330" s="27"/>
      <c r="E330" s="27"/>
      <c r="F330" s="27"/>
      <c r="G330" s="27"/>
      <c r="H330" s="27"/>
      <c r="I330" s="27"/>
      <c r="J330" s="28"/>
      <c r="K330" s="39">
        <f>SUM(K12:K329)</f>
        <v>0</v>
      </c>
      <c r="L330" s="29"/>
    </row>
    <row r="331" spans="1:12" x14ac:dyDescent="0.2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</row>
    <row r="332" spans="1:12" x14ac:dyDescent="0.25">
      <c r="A332" s="30"/>
      <c r="B332" s="40" t="s">
        <v>37</v>
      </c>
      <c r="C332" s="30"/>
      <c r="D332" s="30"/>
      <c r="E332" s="30"/>
      <c r="F332" s="30"/>
      <c r="G332" s="30"/>
      <c r="H332" s="30"/>
      <c r="I332" s="30"/>
      <c r="J332" s="30"/>
      <c r="K332" s="30"/>
      <c r="L332" s="30"/>
    </row>
    <row r="333" spans="1:12" x14ac:dyDescent="0.25">
      <c r="A333" s="30"/>
      <c r="B333" s="30"/>
      <c r="C333" s="30"/>
      <c r="D333" s="25" t="s">
        <v>23</v>
      </c>
      <c r="E333" s="25"/>
      <c r="F333" s="37"/>
      <c r="G333" s="38"/>
      <c r="H333" s="30"/>
      <c r="I333" s="25" t="s">
        <v>24</v>
      </c>
      <c r="J333" s="25"/>
      <c r="K333" s="17"/>
      <c r="L333" s="30"/>
    </row>
    <row r="334" spans="1:12" ht="18.75" x14ac:dyDescent="0.25">
      <c r="A334" s="31" t="s">
        <v>34</v>
      </c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</row>
  </sheetData>
  <sheetProtection password="C3D4" sheet="1" insertColumns="0" insertRows="0"/>
  <mergeCells count="21">
    <mergeCell ref="D4:K4"/>
    <mergeCell ref="D5:K5"/>
    <mergeCell ref="D6:K6"/>
    <mergeCell ref="F8:H8"/>
    <mergeCell ref="F7:H7"/>
    <mergeCell ref="A2:K2"/>
    <mergeCell ref="A6:C6"/>
    <mergeCell ref="J9:J10"/>
    <mergeCell ref="K9:K10"/>
    <mergeCell ref="H9:H10"/>
    <mergeCell ref="I9:I10"/>
    <mergeCell ref="D9:E9"/>
    <mergeCell ref="F9:G9"/>
    <mergeCell ref="A8:C8"/>
    <mergeCell ref="A4:C4"/>
    <mergeCell ref="A5:C5"/>
    <mergeCell ref="A9:A10"/>
    <mergeCell ref="B9:B10"/>
    <mergeCell ref="C9:C10"/>
    <mergeCell ref="I7:K7"/>
    <mergeCell ref="D3:K3"/>
  </mergeCells>
  <pageMargins left="0.25" right="0.25" top="0.75" bottom="0.75" header="0.3" footer="0.3"/>
  <pageSetup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TRO-RAZ_31.12.2022</vt:lpstr>
    </vt:vector>
  </TitlesOfParts>
  <Company>Finančna Uprava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 Hovelja</dc:creator>
  <cp:lastModifiedBy>Katarina Blaznik</cp:lastModifiedBy>
  <cp:lastPrinted>2017-05-31T11:50:09Z</cp:lastPrinted>
  <dcterms:created xsi:type="dcterms:W3CDTF">2017-01-25T10:27:05Z</dcterms:created>
  <dcterms:modified xsi:type="dcterms:W3CDTF">2022-12-19T14:40:07Z</dcterms:modified>
  <cp:contentStatus/>
</cp:coreProperties>
</file>